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土屋　一朗\Desktop\"/>
    </mc:Choice>
  </mc:AlternateContent>
  <bookViews>
    <workbookView xWindow="0" yWindow="0" windowWidth="8750" windowHeight="5080"/>
  </bookViews>
  <sheets>
    <sheet name="日報・進捗・予定" sheetId="2" r:id="rId1"/>
    <sheet name="チーム内役割表" sheetId="3" r:id="rId2"/>
    <sheet name="TB2020_週報" sheetId="4" r:id="rId3"/>
    <sheet name="詰み防止策" sheetId="7" r:id="rId4"/>
  </sheets>
  <calcPr calcId="152511"/>
  <fileRecoveryPr repairLoad="1"/>
</workbook>
</file>

<file path=xl/calcChain.xml><?xml version="1.0" encoding="utf-8"?>
<calcChain xmlns="http://schemas.openxmlformats.org/spreadsheetml/2006/main">
  <c r="B137" i="4" l="1"/>
  <c r="A137" i="4"/>
  <c r="B136" i="4"/>
  <c r="A136" i="4"/>
  <c r="B135" i="4"/>
  <c r="A135" i="4"/>
  <c r="B134" i="4"/>
  <c r="A134" i="4"/>
  <c r="B133" i="4"/>
  <c r="A133" i="4"/>
  <c r="B132" i="4"/>
  <c r="A132" i="4"/>
  <c r="B131" i="4"/>
  <c r="A131" i="4"/>
  <c r="B130" i="4"/>
  <c r="B129" i="4"/>
  <c r="B125" i="4"/>
  <c r="A125" i="4"/>
  <c r="B124" i="4"/>
  <c r="A124" i="4"/>
  <c r="B123" i="4"/>
  <c r="A123" i="4"/>
  <c r="B122" i="4"/>
  <c r="A122" i="4"/>
  <c r="B121" i="4"/>
  <c r="A121" i="4"/>
  <c r="B120" i="4"/>
  <c r="A120" i="4"/>
  <c r="B119" i="4"/>
  <c r="A119" i="4"/>
  <c r="B118" i="4"/>
  <c r="B117" i="4"/>
  <c r="B113" i="4"/>
  <c r="A113" i="4"/>
  <c r="B112" i="4"/>
  <c r="A112" i="4"/>
  <c r="B111" i="4"/>
  <c r="A111" i="4"/>
  <c r="B110" i="4"/>
  <c r="A110" i="4"/>
  <c r="B109" i="4"/>
  <c r="A109" i="4"/>
  <c r="B108" i="4"/>
  <c r="A108" i="4"/>
  <c r="B107" i="4"/>
  <c r="A107" i="4"/>
  <c r="B106" i="4"/>
  <c r="B105" i="4"/>
  <c r="B101" i="4"/>
  <c r="A101" i="4"/>
  <c r="B100" i="4"/>
  <c r="A100" i="4"/>
  <c r="B99" i="4"/>
  <c r="A99" i="4"/>
  <c r="B98" i="4"/>
  <c r="A98" i="4"/>
  <c r="B97" i="4"/>
  <c r="A97" i="4"/>
  <c r="B96" i="4"/>
  <c r="A96" i="4"/>
  <c r="B95" i="4"/>
  <c r="A95" i="4"/>
  <c r="B94" i="4"/>
  <c r="B93" i="4"/>
  <c r="B89" i="4"/>
  <c r="A89" i="4"/>
  <c r="B88" i="4"/>
  <c r="A88" i="4"/>
  <c r="B87" i="4"/>
  <c r="A87" i="4"/>
  <c r="B86" i="4"/>
  <c r="A86" i="4"/>
  <c r="B85" i="4"/>
  <c r="A85" i="4"/>
  <c r="B84" i="4"/>
  <c r="A84" i="4"/>
  <c r="B83" i="4"/>
  <c r="A83" i="4"/>
  <c r="B82" i="4"/>
  <c r="B81" i="4"/>
  <c r="B77" i="4"/>
  <c r="A77" i="4"/>
  <c r="B76" i="4"/>
  <c r="A76" i="4"/>
  <c r="B75" i="4"/>
  <c r="A75" i="4"/>
  <c r="B74" i="4"/>
  <c r="A74" i="4"/>
  <c r="B73" i="4"/>
  <c r="A73" i="4"/>
  <c r="B72" i="4"/>
  <c r="A72" i="4"/>
  <c r="B71" i="4"/>
  <c r="A71" i="4"/>
  <c r="B70" i="4"/>
  <c r="B69" i="4"/>
  <c r="B65" i="4"/>
  <c r="A65" i="4"/>
  <c r="B64" i="4"/>
  <c r="A64" i="4"/>
  <c r="B63" i="4"/>
  <c r="A63" i="4"/>
  <c r="B62" i="4"/>
  <c r="A62" i="4"/>
  <c r="B61" i="4"/>
  <c r="A61" i="4"/>
  <c r="B60" i="4"/>
  <c r="A60" i="4"/>
  <c r="B59" i="4"/>
  <c r="A59" i="4"/>
  <c r="B58" i="4"/>
  <c r="B57" i="4"/>
  <c r="B53" i="4"/>
  <c r="A53" i="4"/>
  <c r="B52" i="4"/>
  <c r="A52" i="4"/>
  <c r="B51" i="4"/>
  <c r="A51" i="4"/>
  <c r="B50" i="4"/>
  <c r="A50" i="4"/>
  <c r="B49" i="4"/>
  <c r="A49" i="4"/>
  <c r="B48" i="4"/>
  <c r="A48" i="4"/>
  <c r="B47" i="4"/>
  <c r="A47" i="4"/>
  <c r="B46" i="4"/>
  <c r="B45" i="4"/>
  <c r="B41" i="4"/>
  <c r="A41" i="4"/>
  <c r="B40" i="4"/>
  <c r="A40" i="4"/>
  <c r="B39" i="4"/>
  <c r="A39" i="4"/>
  <c r="B38" i="4"/>
  <c r="A38" i="4"/>
  <c r="B37" i="4"/>
  <c r="A37" i="4"/>
  <c r="B36" i="4"/>
  <c r="A36" i="4"/>
  <c r="B35" i="4"/>
  <c r="A35" i="4"/>
  <c r="B34" i="4"/>
  <c r="B33" i="4"/>
  <c r="B29" i="4"/>
  <c r="A29" i="4"/>
  <c r="B28" i="4"/>
  <c r="A28" i="4"/>
  <c r="B27" i="4"/>
  <c r="A27" i="4"/>
  <c r="B26" i="4"/>
  <c r="A26" i="4"/>
  <c r="B25" i="4"/>
  <c r="A25" i="4"/>
  <c r="B24" i="4"/>
  <c r="A24" i="4"/>
  <c r="B23" i="4"/>
  <c r="A23" i="4"/>
  <c r="B22" i="4"/>
  <c r="B21" i="4"/>
  <c r="F15" i="4"/>
  <c r="D15" i="4"/>
  <c r="B15" i="4"/>
  <c r="A15" i="4"/>
  <c r="F14" i="4"/>
  <c r="D14" i="4"/>
  <c r="B14" i="4"/>
  <c r="A14" i="4"/>
  <c r="F13" i="4"/>
  <c r="D13" i="4"/>
  <c r="B13" i="4"/>
  <c r="A13" i="4"/>
  <c r="F12" i="4"/>
  <c r="D12" i="4"/>
  <c r="B12" i="4"/>
  <c r="A12" i="4"/>
  <c r="F11" i="4"/>
  <c r="D11" i="4"/>
  <c r="B11" i="4"/>
  <c r="A11" i="4"/>
  <c r="F10" i="4"/>
  <c r="D10" i="4"/>
  <c r="B10" i="4"/>
  <c r="A10" i="4"/>
  <c r="F9" i="4"/>
  <c r="D9" i="4"/>
  <c r="B9" i="4"/>
  <c r="A9" i="4"/>
  <c r="F8" i="4"/>
  <c r="D8" i="4"/>
  <c r="B8" i="4"/>
  <c r="A8" i="4"/>
  <c r="F7" i="4"/>
  <c r="D7" i="4"/>
  <c r="B7" i="4"/>
  <c r="A7" i="4"/>
  <c r="P19" i="3"/>
  <c r="P18" i="3"/>
  <c r="P17" i="3"/>
  <c r="P16" i="3"/>
  <c r="O15" i="3"/>
  <c r="N15" i="3"/>
  <c r="H15" i="3"/>
  <c r="F15" i="3"/>
  <c r="P15" i="3" s="1"/>
  <c r="P14" i="3"/>
  <c r="P13" i="3"/>
  <c r="P12" i="3"/>
  <c r="P11" i="3"/>
  <c r="P10" i="3"/>
  <c r="F324" i="2"/>
  <c r="F325" i="2" s="1"/>
  <c r="F326" i="2" s="1"/>
  <c r="F327" i="2" s="1"/>
  <c r="F328" i="2" s="1"/>
  <c r="F329" i="2" s="1"/>
  <c r="F330" i="2" s="1"/>
  <c r="F331" i="2" s="1"/>
  <c r="F332" i="2" s="1"/>
  <c r="F333" i="2" s="1"/>
  <c r="F334" i="2" s="1"/>
  <c r="F335" i="2" s="1"/>
  <c r="F336" i="2" s="1"/>
  <c r="F337" i="2" s="1"/>
  <c r="F338" i="2" s="1"/>
  <c r="F339" i="2" s="1"/>
  <c r="F340" i="2" s="1"/>
  <c r="F341" i="2" s="1"/>
  <c r="F342" i="2" s="1"/>
  <c r="F343" i="2" s="1"/>
  <c r="F344" i="2" s="1"/>
  <c r="F323" i="2"/>
  <c r="F322" i="2"/>
  <c r="I319" i="2"/>
  <c r="H319" i="2"/>
  <c r="G319" i="2"/>
  <c r="E319" i="2"/>
  <c r="I318" i="2"/>
  <c r="H318" i="2"/>
  <c r="G318" i="2"/>
  <c r="E318" i="2"/>
  <c r="I317" i="2"/>
  <c r="H317" i="2"/>
  <c r="G317" i="2"/>
  <c r="I316" i="2"/>
  <c r="H316" i="2"/>
  <c r="G316" i="2"/>
  <c r="E316" i="2"/>
  <c r="I315" i="2"/>
  <c r="H315" i="2"/>
  <c r="G315" i="2"/>
  <c r="E315" i="2"/>
  <c r="I314" i="2"/>
  <c r="H314" i="2"/>
  <c r="G314" i="2"/>
  <c r="E314" i="2"/>
  <c r="I313" i="2"/>
  <c r="H313" i="2"/>
  <c r="G313" i="2"/>
  <c r="G320" i="2" s="1"/>
  <c r="E313" i="2"/>
  <c r="E317" i="2" s="1"/>
  <c r="BC307" i="2"/>
  <c r="BB307" i="2"/>
  <c r="BA307" i="2"/>
  <c r="AZ307" i="2"/>
  <c r="AZ309" i="2" s="1"/>
  <c r="AY307" i="2"/>
  <c r="AX307" i="2"/>
  <c r="AW307" i="2"/>
  <c r="AV307" i="2"/>
  <c r="AU307" i="2"/>
  <c r="AT307" i="2"/>
  <c r="AS307" i="2"/>
  <c r="AS308" i="2" s="1"/>
  <c r="AR307" i="2"/>
  <c r="AP307" i="2"/>
  <c r="AO307" i="2"/>
  <c r="AN307" i="2"/>
  <c r="AM307" i="2"/>
  <c r="AL307" i="2"/>
  <c r="AL308" i="2" s="1"/>
  <c r="AK307" i="2"/>
  <c r="AJ307" i="2"/>
  <c r="AI307" i="2"/>
  <c r="AH307" i="2"/>
  <c r="AG307" i="2"/>
  <c r="AF307" i="2"/>
  <c r="AE307" i="2"/>
  <c r="AE308" i="2" s="1"/>
  <c r="AD307" i="2"/>
  <c r="AC307" i="2"/>
  <c r="AB307" i="2"/>
  <c r="AA307" i="2"/>
  <c r="Z307" i="2"/>
  <c r="Y307" i="2"/>
  <c r="X307" i="2"/>
  <c r="X309" i="2" s="1"/>
  <c r="W307" i="2"/>
  <c r="V307" i="2"/>
  <c r="U307" i="2"/>
  <c r="T307" i="2"/>
  <c r="S307" i="2"/>
  <c r="R307" i="2"/>
  <c r="Q307" i="2"/>
  <c r="Q308" i="2" s="1"/>
  <c r="P307" i="2"/>
  <c r="O307" i="2"/>
  <c r="N307" i="2"/>
  <c r="M307" i="2"/>
  <c r="L307" i="2"/>
  <c r="K307" i="2"/>
  <c r="J307" i="2"/>
  <c r="J308" i="2" s="1"/>
  <c r="I307" i="2"/>
  <c r="H307" i="2"/>
  <c r="G307" i="2"/>
  <c r="AQ73" i="2"/>
  <c r="AQ67" i="2"/>
  <c r="AQ65" i="2"/>
  <c r="AQ62" i="2"/>
  <c r="AQ307" i="2" s="1"/>
  <c r="E21" i="2"/>
  <c r="D21" i="2"/>
  <c r="D22" i="2" s="1"/>
  <c r="E20" i="2"/>
  <c r="D20" i="2"/>
  <c r="E19" i="2"/>
  <c r="AW15" i="2"/>
  <c r="AY1" i="2" s="1"/>
  <c r="AP15" i="2"/>
  <c r="F318" i="2" s="1"/>
  <c r="AI15" i="2"/>
  <c r="F317" i="2" s="1"/>
  <c r="AB15" i="2"/>
  <c r="F316" i="2" s="1"/>
  <c r="U15" i="2"/>
  <c r="W1" i="2" s="1"/>
  <c r="N15" i="2"/>
  <c r="F314" i="2" s="1"/>
  <c r="G15" i="2"/>
  <c r="F313" i="2" s="1"/>
  <c r="AX14" i="2"/>
  <c r="AQ14" i="2"/>
  <c r="AJ14" i="2"/>
  <c r="AC14" i="2"/>
  <c r="V14" i="2"/>
  <c r="O14" i="2"/>
  <c r="H14" i="2"/>
  <c r="AK1" i="2"/>
  <c r="P1" i="2"/>
  <c r="AR1" i="2" l="1"/>
  <c r="I1" i="2"/>
  <c r="AE310" i="2"/>
  <c r="AB310" i="2" s="1"/>
  <c r="P9" i="3"/>
  <c r="D23" i="2"/>
  <c r="E22" i="2"/>
  <c r="AD1" i="2"/>
  <c r="X308" i="2"/>
  <c r="X310" i="2" s="1"/>
  <c r="U310" i="2" s="1"/>
  <c r="AZ308" i="2"/>
  <c r="AZ310" i="2" s="1"/>
  <c r="AW310" i="2" s="1"/>
  <c r="AE309" i="2"/>
  <c r="J309" i="2"/>
  <c r="J310" i="2" s="1"/>
  <c r="G310" i="2" s="1"/>
  <c r="AL309" i="2"/>
  <c r="AL310" i="2" s="1"/>
  <c r="AI310" i="2" s="1"/>
  <c r="F315" i="2"/>
  <c r="F319" i="2"/>
  <c r="Q309" i="2"/>
  <c r="Q310" i="2" s="1"/>
  <c r="N310" i="2" s="1"/>
  <c r="AS309" i="2"/>
  <c r="AS310" i="2" s="1"/>
  <c r="AP310" i="2" s="1"/>
  <c r="D24" i="2" l="1"/>
  <c r="E23" i="2"/>
  <c r="D25" i="2" l="1"/>
  <c r="E24" i="2"/>
  <c r="D26" i="2" l="1"/>
  <c r="E25" i="2"/>
  <c r="D27" i="2" l="1"/>
  <c r="E26" i="2"/>
  <c r="D28" i="2" l="1"/>
  <c r="E27" i="2"/>
  <c r="D29" i="2" l="1"/>
  <c r="E28" i="2"/>
  <c r="D30" i="2" l="1"/>
  <c r="E29" i="2"/>
  <c r="D31" i="2" l="1"/>
  <c r="E30" i="2"/>
  <c r="D32" i="2" l="1"/>
  <c r="E31" i="2"/>
  <c r="D33" i="2" l="1"/>
  <c r="E32" i="2"/>
  <c r="D34" i="2" l="1"/>
  <c r="E33" i="2"/>
  <c r="D35" i="2" l="1"/>
  <c r="E34" i="2"/>
  <c r="D36" i="2" l="1"/>
  <c r="E35" i="2"/>
  <c r="D37" i="2" l="1"/>
  <c r="E36" i="2"/>
  <c r="D38" i="2" l="1"/>
  <c r="E37" i="2"/>
  <c r="D39" i="2" l="1"/>
  <c r="E38" i="2"/>
  <c r="D40" i="2" l="1"/>
  <c r="E39" i="2"/>
  <c r="D41" i="2" l="1"/>
  <c r="E40" i="2"/>
  <c r="D42" i="2" l="1"/>
  <c r="E41" i="2"/>
  <c r="D43" i="2" l="1"/>
  <c r="E42" i="2"/>
  <c r="D44" i="2" l="1"/>
  <c r="E43" i="2"/>
  <c r="D45" i="2" l="1"/>
  <c r="E44" i="2"/>
  <c r="D46" i="2" l="1"/>
  <c r="E45" i="2"/>
  <c r="D47" i="2" l="1"/>
  <c r="E46" i="2"/>
  <c r="D48" i="2" l="1"/>
  <c r="E47" i="2"/>
  <c r="D49" i="2" l="1"/>
  <c r="E48" i="2"/>
  <c r="D50" i="2" l="1"/>
  <c r="E49" i="2"/>
  <c r="D51" i="2" l="1"/>
  <c r="E50" i="2"/>
  <c r="D52" i="2" l="1"/>
  <c r="E51" i="2"/>
  <c r="D53" i="2" l="1"/>
  <c r="E52" i="2"/>
  <c r="D54" i="2" l="1"/>
  <c r="E53" i="2"/>
  <c r="D55" i="2" l="1"/>
  <c r="E54" i="2"/>
  <c r="D56" i="2" l="1"/>
  <c r="E55" i="2"/>
  <c r="D57" i="2" l="1"/>
  <c r="E56" i="2"/>
  <c r="D58" i="2" l="1"/>
  <c r="E57" i="2"/>
  <c r="D59" i="2" l="1"/>
  <c r="E58" i="2"/>
  <c r="D60" i="2" l="1"/>
  <c r="E59" i="2"/>
  <c r="D61" i="2" l="1"/>
  <c r="E60" i="2"/>
  <c r="D62" i="2" l="1"/>
  <c r="E61" i="2"/>
  <c r="D63" i="2" l="1"/>
  <c r="E62" i="2"/>
  <c r="E63" i="2" l="1"/>
  <c r="D64" i="2"/>
  <c r="D65" i="2" l="1"/>
  <c r="E64" i="2"/>
  <c r="E65" i="2" l="1"/>
  <c r="D66" i="2"/>
  <c r="D67" i="2" l="1"/>
  <c r="E66" i="2"/>
  <c r="D68" i="2" l="1"/>
  <c r="E67" i="2"/>
  <c r="E68" i="2" l="1"/>
  <c r="D69" i="2"/>
  <c r="D70" i="2" l="1"/>
  <c r="E69" i="2"/>
  <c r="E70" i="2" l="1"/>
  <c r="D71" i="2"/>
  <c r="D72" i="2" l="1"/>
  <c r="E71" i="2"/>
  <c r="E72" i="2" l="1"/>
  <c r="D73" i="2"/>
  <c r="D74" i="2" l="1"/>
  <c r="E73" i="2"/>
  <c r="D75" i="2" l="1"/>
  <c r="E74" i="2"/>
  <c r="D76" i="2" l="1"/>
  <c r="E75" i="2"/>
  <c r="D77" i="2" l="1"/>
  <c r="E76" i="2"/>
  <c r="D78" i="2" l="1"/>
  <c r="E77" i="2"/>
  <c r="D79" i="2" l="1"/>
  <c r="E78" i="2"/>
  <c r="D80" i="2" l="1"/>
  <c r="E79" i="2"/>
  <c r="D81" i="2" l="1"/>
  <c r="E80" i="2"/>
  <c r="D82" i="2" l="1"/>
  <c r="E82" i="2" s="1"/>
  <c r="E81" i="2"/>
</calcChain>
</file>

<file path=xl/comments1.xml><?xml version="1.0" encoding="utf-8"?>
<comments xmlns="http://schemas.openxmlformats.org/spreadsheetml/2006/main">
  <authors>
    <author/>
  </authors>
  <commentList>
    <comment ref="K17" authorId="0" shapeId="0">
      <text>
        <r>
          <rPr>
            <sz val="10"/>
            <color rgb="FF000000"/>
            <rFont val="Arial"/>
          </rPr>
          <t>こちらはメモ用のため、どんな記載でもOK</t>
        </r>
      </text>
    </comment>
    <comment ref="L17" authorId="0" shapeId="0">
      <text>
        <r>
          <rPr>
            <sz val="10"/>
            <color rgb="FF000000"/>
            <rFont val="Arial"/>
          </rPr>
          <t>こちらはメモ用のため、どんな記載でもOK</t>
        </r>
      </text>
    </comment>
    <comment ref="M17" authorId="0" shapeId="0">
      <text>
        <r>
          <rPr>
            <sz val="10"/>
            <color rgb="FF000000"/>
            <rFont val="Arial"/>
          </rPr>
          <t>こちらはメモ用のため、どんな記載でもOK</t>
        </r>
      </text>
    </comment>
    <comment ref="G18" authorId="0" shapeId="0">
      <text>
        <r>
          <rPr>
            <sz val="10"/>
            <color rgb="FF000000"/>
            <rFont val="Arial"/>
          </rPr>
          <t>開始、終了の予定時間を入れましょう</t>
        </r>
      </text>
    </comment>
    <comment ref="H18" authorId="0" shapeId="0">
      <text>
        <r>
          <rPr>
            <sz val="10"/>
            <color rgb="FF000000"/>
            <rFont val="Arial"/>
          </rPr>
          <t>単位は時間[hour]で、半角数字のみ</t>
        </r>
      </text>
    </comment>
    <comment ref="I18" authorId="0" shapeId="0">
      <text>
        <r>
          <rPr>
            <sz val="10"/>
            <color rgb="FF000000"/>
            <rFont val="Arial"/>
          </rPr>
          <t>１．状況報告
２．実際の取り組み
３．結果どうなったか
４．次回の作業計画
を出来るだけ具体的に！</t>
        </r>
      </text>
    </comment>
    <comment ref="J18" authorId="0" shapeId="0">
      <text>
        <r>
          <rPr>
            <sz val="10"/>
            <color rgb="FF000000"/>
            <rFont val="Arial"/>
          </rPr>
          <t>最終進捗のみ！日本語などは付けないで！</t>
        </r>
      </text>
    </comment>
  </commentList>
</comments>
</file>

<file path=xl/sharedStrings.xml><?xml version="1.0" encoding="utf-8"?>
<sst xmlns="http://schemas.openxmlformats.org/spreadsheetml/2006/main" count="2800" uniqueCount="916">
  <si>
    <t>チームにおける役割と、責任範囲</t>
  </si>
  <si>
    <t>日報＋進捗報告＋今後の予定h</t>
  </si>
  <si>
    <t>1週目</t>
  </si>
  <si>
    <t>ok</t>
  </si>
  <si>
    <t>＜インターンでのルール＞</t>
  </si>
  <si>
    <t>チーム名</t>
  </si>
  <si>
    <t>１．</t>
  </si>
  <si>
    <t>２日以上連絡が出来ない場合は必ず、チーム内と運営の両方に連絡</t>
  </si>
  <si>
    <t>Big babies</t>
  </si>
  <si>
    <t>ng</t>
  </si>
  <si>
    <t>「ok」または「ng」で評価</t>
  </si>
  <si>
    <t>2週目</t>
  </si>
  <si>
    <t>相談なしの自分都合でのリタイアはNG</t>
  </si>
  <si>
    <t>人事によるToDoチェック</t>
  </si>
  <si>
    <t>各担当が1週間役割を果たせていたかをチェックする</t>
  </si>
  <si>
    <t>＜インターンでの役割一覧＞</t>
  </si>
  <si>
    <t>上限は他メンバーとの差が2つ以上にならないよう設定すること！</t>
  </si>
  <si>
    <t>役割交換は週報のタイミングのみ、週報で伝えること</t>
  </si>
  <si>
    <t>⇒　果たせていた→「1」、果たせていなかった→「0」</t>
  </si>
  <si>
    <t>合計</t>
  </si>
  <si>
    <t>職務分掌</t>
  </si>
  <si>
    <t>役割例</t>
  </si>
  <si>
    <t>責任範囲</t>
  </si>
  <si>
    <t>週報</t>
  </si>
  <si>
    <t>担当者</t>
  </si>
  <si>
    <t>1. 1週間分の予定を立てて「予定」欄に入れる</t>
  </si>
  <si>
    <t>3週目</t>
  </si>
  <si>
    <t>2. 実際の作業後に必ず以下を記載する</t>
  </si>
  <si>
    <t>4週目</t>
  </si>
  <si>
    <t>「実働(h)」</t>
  </si>
  <si>
    <t>時間(数値)で書くこと</t>
  </si>
  <si>
    <t>5週目</t>
  </si>
  <si>
    <t>「日報」</t>
  </si>
  <si>
    <t>定型文に従うこと</t>
  </si>
  <si>
    <t>6週目</t>
  </si>
  <si>
    <t>7週目</t>
  </si>
  <si>
    <t>8週目</t>
  </si>
  <si>
    <t>9週目</t>
  </si>
  <si>
    <t>10週目</t>
  </si>
  <si>
    <t>「進捗(クリア)」</t>
  </si>
  <si>
    <t>半角数字と半角ハイフン</t>
  </si>
  <si>
    <t>動けない日程は先に入れておこう。</t>
  </si>
  <si>
    <t>予定と実際を見つめてPDCAを回そう！</t>
  </si>
  <si>
    <t>１</t>
  </si>
  <si>
    <t>全体把握（PM／リーダー）：</t>
  </si>
  <si>
    <t>・週報取りまとめ
・週報連絡
・チーム状況を俯瞰して対応相談（運営相談窓口）
・人事の管理
・他役職との連携</t>
  </si>
  <si>
    <t>【週報：メンバー週報を取りまとめて提出】</t>
  </si>
  <si>
    <t>三ヶ島</t>
  </si>
  <si>
    <t>↑毎週記入！</t>
  </si>
  <si>
    <t>作業予定日程</t>
  </si>
  <si>
    <t>作業時間</t>
  </si>
  <si>
    <t>ポイント管理（経理）：</t>
  </si>
  <si>
    <t>・チーム／個人のポイントを算出把握
・ポイント状況のメンバーへの周知
・ポイント状況の分析（目標への達成度、なぜ勝っている／負けている）</t>
  </si>
  <si>
    <t>【週報：現状ポイントと達成度分析報告】</t>
  </si>
  <si>
    <t>真殿</t>
  </si>
  <si>
    <t>作業日数</t>
  </si>
  <si>
    <t>最終進捗状況</t>
  </si>
  <si>
    <t>業管P</t>
  </si>
  <si>
    <t>スケジュール管理・過去(労務)</t>
  </si>
  <si>
    <t>・1週間のメンバーの労務管理（目標に対する実働）
・時間が取れていない人への状況ヒアリング
・同じミッションで止まっている作業日程数の計測
・PMへのメンバー稼働状況の報告</t>
  </si>
  <si>
    <t>【週報：メンバー実働状況と分析】</t>
  </si>
  <si>
    <t>土屋</t>
  </si>
  <si>
    <t>スケジュール管理・未来(リスク管理)</t>
  </si>
  <si>
    <t>労務P</t>
  </si>
  <si>
    <t>・今後1週間のメンバーの作業予定（目標）
・今後入り得るスケジュール状況のヒアリング
・PMへのメンバーの稼働予定の報告</t>
  </si>
  <si>
    <t>【週報：メンバー予定とリスク管理】</t>
  </si>
  <si>
    <t>近藤</t>
  </si>
  <si>
    <t>重要事項の共有＆周知徹底（広報）：</t>
  </si>
  <si>
    <t>・運営やPMからの告知共有
・チーム決定事項のノート化やアナウンス化
・議事録の作成と共有</t>
  </si>
  <si>
    <t>【週報：チームの現行方針・翌週目標】</t>
  </si>
  <si>
    <t>三浦</t>
  </si>
  <si>
    <t>役割の徹底（人事）：</t>
  </si>
  <si>
    <t>・PM含め各役割がヌケモレ無く誠実に実践されているか確認
・PMと相談して上記状況に基づきポイント換算
・PMや運営に報連相
・PMがうまく稼働していない場合は運営に報告・相談の義務を負う</t>
  </si>
  <si>
    <t>【週報：役割ごとにポイント化】</t>
  </si>
  <si>
    <t>青山</t>
  </si>
  <si>
    <t>現状→</t>
  </si>
  <si>
    <t xml:space="preserve">
</t>
  </si>
  <si>
    <t>ミッションの分解推進・理解促進（情報サポート・制作）：</t>
  </si>
  <si>
    <t>・メンバーの進捗状況の把握
・詰まっている点のヒアリング
・ミッションの分解促進
・わかりやすい共有で全体進捗に貢献
・理解促進のための資料作成</t>
  </si>
  <si>
    <t>【週報：メンバー進捗状況と分析、
　　　　理解が進んだやり方の共有】</t>
  </si>
  <si>
    <t>戦略立案（企画）：</t>
  </si>
  <si>
    <t>・他チーム状況の把握
・PMと連携して方針修正の企画
・必要に応じてPM経由でコーディネータと連携してMTGを開催、提言</t>
  </si>
  <si>
    <t>【週報：他チーム状況のまとめ】</t>
  </si>
  <si>
    <t>三上</t>
  </si>
  <si>
    <t>モチベーター</t>
  </si>
  <si>
    <t>・とにかくメンバーへ誰より積極的に声掛け（ガヤ）
・モチベーション維持のための約束事を決めて計測
・直接／WEBでの会議呼びかけ＆日程調整
・遊び心を忘れない</t>
  </si>
  <si>
    <t>【週報：なし】</t>
  </si>
  <si>
    <t>業務行動管理</t>
  </si>
  <si>
    <t>・日々の報連相と記入事項がLINE上とSS上で出来ているかを確認
・PMへのLINE上での各メンバーの行動状況を報告</t>
  </si>
  <si>
    <t>【週報：メンバーのLINE＆SS上での習慣化状況】</t>
  </si>
  <si>
    <t>チームメンバーによる週報報告シート</t>
  </si>
  <si>
    <t>現状ポイント</t>
  </si>
  <si>
    <t>このシートではリーダー以外の週報をまとめよう</t>
  </si>
  <si>
    <t>総合</t>
  </si>
  <si>
    <t>進捗ポイント</t>
  </si>
  <si>
    <t>?週目</t>
  </si>
  <si>
    <t>週報例</t>
  </si>
  <si>
    <t>役割#</t>
  </si>
  <si>
    <t>役割</t>
  </si>
  <si>
    <t>週報内容</t>
  </si>
  <si>
    <t>現状チーム累計ポイント：500
達成度：目標の1000に対して50%（総得点では45%）
⇒　毎週の行動でのポイント獲得は出来ているが、一方で進捗が伸び悩んでいる。</t>
  </si>
  <si>
    <t>「日報・進捗・予定」シートへの書き込みが作業終了後でなくなってきている。
ただし、週報のタイミングまでには埋まっているのが現状。
30分以上の時間は一人を除き、出来ていた。
⇒ヒアリングしたところ後回しにした結果、寝落ちしてしまっていた様子。新しい行動指針が必要。</t>
  </si>
  <si>
    <t>「日報・進捗・予定」シートへの書き込みは、声掛けをするまでは3割、声掛けで全員が実践出来た。
翌週はAさんが3日連絡がつかなくなる（報連相済み）とのことで、その前後でのプラスアルファのフォローを情報サポートに要請中。</t>
  </si>
  <si>
    <t>氏名</t>
  </si>
  <si>
    <t>「みんながんばれ！」のもと、とにかく個々人で注力したが、一部メンバーで足並みが揃わない状況。
もっとチームで一体になるために、チームならではの縛りなどが必要。
翌週は同じ作業予定時間の人とWEB会議しながら進めることに決定。</t>
  </si>
  <si>
    <t>リーダー：OK
ポイント管理（経理）：OK
スケジュール管理・過去（労務）：OK
スケジュール管理・未来（リスク管理）：OK
重要事項の共有＆周知徹底（広報）：OK
役割の徹底（人事）：-
ミッションの分解推進・理解促進（情報サポート・制作）：OK
戦略立案（企画）：0→他チームの状況を把握できておらずリーダーが肩代わりしていた
モチベーター：OK
業務行動管理：0→動けない状況だった様子。予め相談がほしい。</t>
  </si>
  <si>
    <t>1日あたりの時間がぴったり30分だけ、と短すぎるメンバーがいる。質問まで至っていない状況。
一方で4時間かけて全く進んでいないメンバーも居た。相談や質問を忘れていた様子。
○○関数について、パワポで解説図を作ったため、LINEで上げている。</t>
  </si>
  <si>
    <t>現状X、Yについで3位。
Xチーム：●点→進捗が全体的に良い
Yチーム：○点→進捗は平均的だが、行動や発表が優れている
⇒進捗の遅れと、一部行動に乱れが出てきている。全員でWEB会議をするなど必要になりそう。</t>
  </si>
  <si>
    <t>今週のテーマは「みんながんばれ！」
来週は「フォロー大事に」で！</t>
  </si>
  <si>
    <t>LINEでの報連相が溜めて一気に送る状況が一部メンバーで見られている。
チーム内で何時までに連絡をすること、などルールを決めたほうが良さそう。</t>
  </si>
  <si>
    <t>週目</t>
  </si>
  <si>
    <t>日目</t>
  </si>
  <si>
    <t>チームポイント合計180点 総得点 得点率16% 内訳 三浦：8点 近藤：26点 土屋：12点 三上：11点 真殿：6点 青山：9点   基本的なss記入などのポイントはほぼ獲得できているため、個人のポイント差は進捗状況によるところが大きい。進捗状況で並べると近藤くん、次いで土屋くんと同点で三上くんとなる。しかし近藤くんは飛び抜けているがその他メンバーはあまり点差がないので今後の進捗状況によって大幅に変化するとみられる</t>
  </si>
  <si>
    <t>日付</t>
  </si>
  <si>
    <t>全員週6時間以上、作業日は最低でも30分以上というポイント獲得条件は満たしている。  同じミッションで2作業日以上進まない時はメンバーに質問するということも全員で来ていた。  
名前:予定時間(h):実働時間(h):進歩状況  
三浦 :10.5:12 :1-5  
近藤 :14 :14.5:2-5  
三ヶ嶋:13 :13 :1-5  
土屋 :7.5 :9.5 :2-2  
三上 :8.5 :9.5 :2-2 
真殿 :9.7 :11.9:1-4  
青山 :7.5 :10 :1-6  
個人的には、あまりまだ進んでない人は2作業日以上ではなく  少しでもつまずいたら相談するという形でよいと思った。</t>
  </si>
  <si>
    <t>曜日</t>
  </si>
  <si>
    <t xml:space="preserve">三ヶ島: 平日 平均1.7h 休日 3h テスト始まるまでにmission2-3に取り掛かれればいい程度。 少なくともmission1は終わらせてほしいペース。  
土屋: 平日 平均1.8h 休日 平均3h 多少躓いてもmission3、あわよくば4は入れると思っている。 問題なし。 
 真殿: 平日 平均2h 休日 平均1.5h がっつりテスト期間。それでもこれだけ取れるのはすごいと思う。 少し遅れ気味だが、平日平均2時間取ろうとしているし、きちんと詰まった部分を聞いてくれるようになったのでとりあえず様子見。 まずはmission1の終了を待つ。  
三浦: 平日 平均2h 休日 平均2h mission2-3, 2-4くらいまでいけるかと思うし、そのくらいのペースでいいかと思う。 それぞれ多少フォロー必要ならする。 
 三上: 平日 平均2.4h 休日 平均3h 土屋君と同様問題なく見ている人の1人。 
 青山: 平日 平均2h 休日 平均1.5h mission2終わらせられれば理想的なペース。現実的に2-5に入れれば良いくらい。 2-4あたりで一回詰まりそうなので詰まったらフォロー早めに行う。  
近藤 平日 平均1h 休日 平均3h テスト期間結構キツめっす。mission3終わらせるの目標です。  </t>
  </si>
  <si>
    <t>予定</t>
  </si>
  <si>
    <t>今週は1週目ということで皆、様子を伺いながら個人で注力したが、一部メンバーで足並みが揃わない状況である。チーム全体で一体となって進めるために、チーム内の一定の縛りが必要。翌週はテスト期間に入る人が多いため、進まないことが予想される。なので効率を上げるためにも一人で悩まず積極的に【相談】をしていくべきだ思う。そこで、翌週は「ガンガン相談しようぜ」でいきましょう</t>
  </si>
  <si>
    <t>実働(h)</t>
  </si>
  <si>
    <t xml:space="preserve">リーダー（三ヶ島）：1
ポイント管理（経理）（真殿）：1
スケジュール管理・過去（労務）（土屋）：1
スケジュール管理・未来（リスク管理）（近藤）：1
重要事項の共有＆周知徹底（広報）（三浦）：1
役割の徹底（人事）（青山）：-
ミッションの分解推進・理解促進（情報サポート・制作）（近藤）：1→一番動いてくれており、初心者組のサポートのため尽力してくれた。
戦略立案（企画）（三上）：1
モチベーター（三浦）：0→なかなか動きづらい様子。役割的にも曖昧なので、難しい立場だと思う。LINEも全体が固い感じなので、全体がモチベーターの動きやすいような雰囲気を作るべき。
業務行動管理（土屋）：1
</t>
  </si>
  <si>
    <t>日報</t>
  </si>
  <si>
    <t>進捗(クリア)</t>
  </si>
  <si>
    <t>三ヶ島: 1-5で苦戦中。まだPOSTや変数の使い方に慣れていない様子。分からなければ質問してくれるのでとりあえずは心配していない。 
土屋: 2-3挑戦中。今のところ問題なし。 
真殿: 1-4終了。htmlタグの理解をもう少し進めなければならない。質問を促したらしてくれたのであまりに進まないようならまた促進する必要あり。 
三浦: 1-6終了。多少適当な部分はあるがmissionで使った関数は理解している様子。同じところで立ち往生しているようならコード見せてもらう。 
三上: 2-3終了。今のところ問題なし。 
青山: 1-6終了。htmlタグの理解促進の必要あり。正常に動いていてもどこかおかしいと気付いて質問してくれるくらいなのでフォロー重要。 
近藤: 2-5終了。mission2で使う関数一覧とmission1の考え方の共有を今週中に作る。</t>
  </si>
  <si>
    <t>業務行動管理
チェック欄</t>
  </si>
  <si>
    <t>17日現在、big　babiesの個人ポイントの平均は約8.3でトップ。犬猫、愛知の力をなめんなよの2チームがそれぞれ6.8,6.1と後に続く。しかし、近藤君の貢献によるところが大きいため、安心はできない。また、どのチームもそうだが、個人間の進捗のばらつきがい大きい。今後の方針としては、全体のバランスを図るためにも積極的に相談をすること、忙しい時でも作業時間を確保することが重要であると考えている。</t>
  </si>
  <si>
    <t>労務チェック
(2-2用)</t>
  </si>
  <si>
    <t>今週は1週目ということで様子を伺っていました。翌週のテーマは「みんなでテスト期間を乗り越えよう」でいきましょう。</t>
  </si>
  <si>
    <t>労務チェック
(2-3用)</t>
  </si>
  <si>
    <t xml:space="preserve">たまに一日のLINE連絡のいずれかを忘れてしまった人もいたが、おおむね全員連絡はできていた。
LINE連絡の忘れについてはLINEで全員へ気を付けるように呼びかけを行った。
SS更新に関しては少しの遅れはあったものの全員が記入で来ていた。記入形式が異なっている人もいたため、記入方法について再度LINEで連絡を行った。
</t>
  </si>
  <si>
    <t>週報内</t>
  </si>
  <si>
    <t xml:space="preserve">チームポイント合計278pt　得点率25％
成果ポイント合計108pt　個人ポイント　三ヶ島:15pt 三浦:15pt 近藤:29pt 土屋:27pt 三上:29pt 眞殿:10pt 青山:15pt
行動ポイント合計42pt　分析：WEB勉強会の参加ポイントが2ptと低い。参加によってポイントが付くことを周知し、参加を促す
チームポイント合計28pt　分析：チーム名と画像のポイントが10ptと満点だった
発表ポイント合計100pt　分析：特になし
</t>
  </si>
  <si>
    <t xml:space="preserve">今週も週6時間以上、作業日は最低でも30分以上というポイント獲得条件は全員満たしていた。
同じミッションで2作業日以上進まない時はメンバーに質問するということも全員できていた。
全員がmission1の後半からmission2以降に入り、詰まりやすいところが少し多くなってきているが、
電話ミーティングの効果もあり、先週よりは相談しやすい雰囲気になっていると思う。
チーム内の進捗状況の差が少し大きくなってきたので、チーム一丸となり、
あまり進んでいない人も引き上げられるようにしたい。
名前:1週間の総実働時間(実働時間-予定時間)[h] : 1週前(進歩状況) &gt; 現在(進歩状況)
三浦　:13.5     (±0)        :1-5 &gt; 2-2
近藤　:11        (±0)        :2-5 &gt; 4-1
三ヶ嶋:17.5     (+3)       :1-5 &gt; 2-2
土屋　:19.5     (+2.5)     :2-2 &gt; 3-8
三上　:14.5     (-1)        :2-2 &gt; 3-8
真殿　:15.7      (-1)        :1-4 &gt; 1-5
青山　:17        (±0)        :1-6 &gt; 2-2
</t>
  </si>
  <si>
    <t xml:space="preserve">アクションプラン: 
1.進み遅い人は勉強会に30分でもいいから参加
2.フォロー出来る側は質問に答えられる時間を明記。(定時連絡がいいかと)
3.定時連絡の時間を12時までで決定。徹底すること。
ミッション:
三ヶ島: 平日 平均1.4h 休日 2h
テスト期間。mission3に入るか入らないかくらい。目標2-5で。
土屋: 平日 平均2.8h 休日 平均2.5h 
mission4終了を一旦の目標で。
真殿: 平日 平均3.2h 休日 平均2h
少し心配になってきた。2-3終了を目標にするが、躓いたらすぐ相談してほしい。
三浦: 平日 平均2h 休日 平均3h
mission2終了目標で。
三上: 平日 平均2h 休日 平均2h
mission4終了目標で。土屋君同様、フォロー可能なら是非お願いしたい。
青山: 平日 平均1.4h 休日 平均0
mission2-4終了目標。2-5までいけると楽。
近藤 平日 平均1h 休日 平均3h
mission4終わったので、5の構想を練ります。
</t>
  </si>
  <si>
    <t>今週は「ガンガン相談」のテーマのもとやり、相談件数は前週よりも多くなった。一度メンバーで電話ミーティングしたことにより、チームの雰囲気は和やかなものになった。まだ細いところのルールが決まっていないので今週中にに明記したい</t>
  </si>
  <si>
    <t xml:space="preserve">リーダー（三ヶ島）：1
→積極的に声掛け、ノートを作って意見をまとめたりと、先週よりも動きが活発になった。
ポイント管理（経理）（真殿）：1
スケジュール管理・過去（労務）（土屋）：1
スケジュール管理・未来（リスク管理）（近藤）：1
重要事項の共有＆周知徹底（広報）（三浦）：1
役割の徹底（人事）（青山）：-
ミッションの分解推進・理解促進（情報サポート・制作）（近藤）：1→今週も一番動いてくれており、サポートのため尽力してくれた。
戦略立案（企画）（三上）：1
モチベーター（三浦）：1
業務行動管理（土屋）：1
全体としてLINEが活発になり、各役割が活動しやすいようになった
</t>
  </si>
  <si>
    <t>良い例</t>
  </si>
  <si>
    <t>三ヶ島: 2-3挑戦中。少しずつだが進んできている。変数の使い方は少し慣れた様子。
土屋: mission4突入。今のところ問題なし。フォローをしてくれているので助かっている。
真殿: 1-5終了。かなりスローペース。関数の使い方を間違って認識しているケースが多い。自分で直せるsyntax errorなどでなければすぐに質問を促す。
三浦: 2-3挑戦中。日報遅いことがあるので把握しづらい。関数の使い方は分かるようだが、応用力が少し低いかも。考え方の共有を急ぐ。
三上: mission4突入。多少フォローしてくれている。もっとしてくれるといい。
青山: 2-3終了。配列があるととりあえずforeachに入れてから考える癖がある様子。何を入れて何を入れないか、foreachで扱っているvalueがそれぞれ何なのかを理解してもらう必要がある。
近藤: mission4終了。mission5を少しずつ書きつつ、他のフォローを。
分解の手助けを2-3以降早めに作る。何の関数を使うかはそれぞれに任せてやった方が個人的にはいいと思っている。
詰み防止策のss作ったはいいが役に立っているかわからない。
動作確認の方法をそれぞれ書く。mission2-3あたりから。
missionが進んでいない人を毎日ちゃんと確認する。</t>
  </si>
  <si>
    <t>19:00-22:00</t>
  </si>
  <si>
    <t>進捗度で言えばbig babiesが一番。平均は15.1点で、2位は犬猫12.7点(24日現在) 。差をつけることが出来ていると感じる。
課題は、詰まっている人のフォローアップと、行動・チームポイントを取りに行くこと。</t>
  </si>
  <si>
    <t>今週のテーマは「みんなでテスト期間を乗り越えよう」。来週のテーマは、みんなでワイワイ、ガンガン進めようでいきましょう</t>
  </si>
  <si>
    <t>1プログラミング初めて、サーバーにつなぐことも初めて
2みんなと一緒にサーバーにつないでプログラミングを実施。とりあえず例を写して、自分の名前が出るようにしてみた
3自分の名前が表示された！サーバーとかブラウザとか良くわからないが、とりあえず出来たことが嬉しい
4テキストファイルを操作というのが良くわからないが、_x0008__x0008_書いたら出来たという声があったのでとりあえず書いて実行してみる。</t>
  </si>
  <si>
    <t>SSの記入形式についての注意や、LINEの毎日の連絡についての習慣化を促したところ、 記入ミスがなくなり、今週は全員が忘れることもなくLINE連絡を行うことが出来た。
 この状態を維持できるよう毎日のチェックを欠かさずにする</t>
  </si>
  <si>
    <t>チームポイント合計323pt 達成率27% 個人ポイント三ヶ島:20pt 三浦:19pt 近藤:36pt 土屋:35pt 三上:35pt 真殿:14pt 青山:18pt 行動ポイント合計64pt 分析:勉強会出席でポイント獲得出来ることを周知した結果ポイントを先週よりも多く獲得できた チームポイント合計41pt 分析:発言ポイントで5p獲得 発表ポイント合計100pt 分析:特になし</t>
  </si>
  <si>
    <t>今週も週6時間以上、作業日は最低でも30分以上というポイント獲得条件は全員満たしていた。
しかし先週との比較からもわかるようにとれている作業時間が少なくなっている。個人的には、
テスト期間であるためこれはしょうがなく、むしろみんなよく頑張っていると思うので、
テスト終了後もう少し作業時間を増やせることを期待する。
全員がmission2以降に入り、詰まりやすいところが少し多くなっているようで進みがスローペースとなっている。
作業時間があまりとれていないため、相談も先週に比べると少ない気がした。
名前:1週間の総実働時間[h] (先週との比較): 1週前(進歩状況) -&gt; 現在(進歩状況)
三浦　:8.00        (-5.5)        :2-2 -&gt; 2-3
近藤　:15.0        (+4.0)        :4-1 -&gt; 5-1
三ヶ嶋:12.5        (-5.0)        :2-2 -&gt; 2-3
土屋　:14.5        (-5.0)        :3-8 -&gt; 4-1
三上　:15.5        (+1.0)        :3-8 -&gt; 5-1
真殿　:15.5        (±0.0)        :1-5 -&gt; 1-7
青山　:9.00        (-8.0)        :2-2 -&gt; 2-3</t>
  </si>
  <si>
    <t>チームの雰囲気は和んできており、相談の件数が伸びてきた。テストもあり、連絡を忘れたる人がいたので、ルールを設けた。</t>
  </si>
  <si>
    <t xml:space="preserve">リーダー（三ヶ島）：1→週報のためのミーティングの企画、声掛けを積極的に行っていた。
ポイント管理（経理）（真殿）：0→先週はLINEでのポイント確認を行えていたが、今週は忙しさのためか、忘れてしまっていた。
スケジュール管理・過去（労務）（土屋）：1→ss確認などこまめに行えていた。
スケジュール管理・未来（リスク管理）（近藤）：1→テスト期間も考慮し、全員の作業時間をまとめ、目標などを決めていた
重要事項の共有＆周知徹底（広報）（三浦）：1→ノートづくりをリーダーが行っているため、そこを肩代わりするのも良いかもしれない。
役割の徹底（人事）（青山）：-
ミッションの分解推進・理解促進（情報サポート・制作）（近藤）：1→初心者組のサポートのため、どの時間でも返答してくれた
戦略立案（企画）（三上）：1→ssだけでなく、自分から企画するのも良いし、アクションプランのノートへの書き込みなどを積極的にするのも良いと思う。
モチベーター（三浦）：1→ミッション達成を喜び合うことでLINEの雰囲気が和むので、モチベーターが主体となり、グループを和ませてほしい。
業務行動管理（土屋）：1→定時報告の時間を決めることによって、連絡忘れが減った。
全体として、テスト期間のメンバーが多く、活動が活発でなかった印象。
</t>
  </si>
  <si>
    <t>ng
⇒定時連絡が出来ていなかった為</t>
  </si>
  <si>
    <t xml:space="preserve">三ヶ島: 2-4挑戦中。引き続きフォローしていこうと思う。条件分岐とループ処理がうまく出来るようになればもっと早くなりそう。
土屋: mission6に入った。今週は彼に頼りきっていた部分がある。本当にありがたい。
真殿: 1-7終了。ミッションで何をすれば完成か、という部分から理解させてあげないといけない。詰み防止のシートに書いておく。基礎的な考え方をもう少し理解してもらう必要がある。
三浦: 2-3終了。一番フォローが必要だった人間なのではないかと思っている。反省。質問の促し方がいまいちわからない。日報の記述をきちんと見る。
三上: mission4終了。何か引っかかっているみたいなので、mission6で本格的に使い始めたら問題が起こるかも。構えてはおく。
青山: 2-3終了。番号被り問題が解決したら、おそらくフォームに値を入れる方法について確認される気がしている。そこを今週中に乗り切りたい。
近藤: mission6に取り掛かる。テーブルの扱い方が想像以上に複雑なので慎重にやる。詰み防止策のシートの更新も、ラインでのフォローも土屋君の力なしにはできなかった。素直に感謝。
自分自身テスト期間で時間取れなかったため、あまりフォローに時間費やせなかった。来週はもっとラインに貼り付く予定。
日報の更新を今週中に呼びかける。徹底。
</t>
  </si>
  <si>
    <t>進捗度
1位 big biabies 16.6 
2位 犬猫 15.7
3位 FOR ALL 12.0
missionの個人の進行状況ではもう少し差が開いていそうだが、mission2の進捗が犬猫より悪いために差があまりない。
全員mission2のクリアが最優先。</t>
  </si>
  <si>
    <t>今週のテーマは、みんなでワイワイ、ガンガン進めてきました。来週は中間発表も控えているので、発表も意識して進めていきましょう</t>
  </si>
  <si>
    <t xml:space="preserve">テストなどメンバーによってはとても忙しそうな人もいたため、
それの影響か少しではあるがLINE連絡を忘れてしまった人がいた。
忙しさのせいであるとは思うので注意しつつ、
来週はポイント獲得条件のLINE報告・SS記入を全員で達成したい。
</t>
  </si>
  <si>
    <t xml:space="preserve">チームポイント合計482pt 達成率44％　
個人ポイント　三ヶ島：32pt　三浦：31pt　近藤：36pt　土屋：36pt　三上：35pt　眞殿：14pt　青山：32pt
行動ポイント　85pt　分析：フォローアップ研修会とweb勉強会の時間がかぶってしまったため、勉強会の参加率が下がってしまい、結果web勉強会参加ポイントもあまり獲得できなかった。
　　　　　　　　　　　　　日報の獲得ポイントが少なかったが、チームで記入のルールを変更したため今後は順調に獲得できると考える。
チームポイント　47pt　特になし
発表ポイント　193pt　特になし！フォローアップ本気度100％おめでとう！
</t>
  </si>
  <si>
    <t>今週も週6時間以上、作業日は最低でも30分以上というポイント獲得条件は全員満たしていた。
テストが終わったこともあり、作業時間が比較的先週より多めにとれていた。
mission2全員での達成もあと一人となった。
全員でフォローアップ研修会も参加でき、チームの進捗宣言もしたのでそれに向けて
全員の進捗管理とつまずいている人には積極的にヒアリングを行いたいと思う。
名前:1週間の総実働時間[h] (先週との比較): 1週前(進歩状況) -&gt; 現在(進歩状況)
三浦　:9.80        (+1.8)        :2-3 -&gt; 3-2
近藤　:18.0        (+3.0)        :5-1
三ヶ嶋:16.5        (+4.0)        :2-2 -&gt; 2-5
土屋　:15.0        (+0.5)        :4-1 -&gt; 5-1
三上　:15.0        (-0.5)        :4-1 -&gt; 5-1
真殿　:11.6        (-3.9)        :1-7 -&gt; 1-7
青山　:18.1        (+9.5)        :2-3 -&gt; 3-3</t>
  </si>
  <si>
    <t xml:space="preserve">三ヶ島: 平日 平均2.6h 休日 平均1h
目標 mission3終了
ここまで来ると大丈夫だと思う。4を終わらせられるかは微妙なところ。土屋: 平日 平均1.8h 休日 平均2h
特になし、カレンダー完成目標か。真殿: 平日 平均3.2h 休日 平均0h
目標 mission2-3
mission6終わりまで考えていたので先週はmission2終了を目標にしたが、
mission4終わりを最低限と決めた以上、ゆっくりめでもいいので、理解しながら進めてほしい。三浦: 平日 平均3h 休日 平均3h
目標 mission4
mission4完成を期待。あくまで目標だが、mission3でそれぞれ何をやっているか把握できれば出来るはず。三上: 平日 平均1.6h 休日 平均2h
特になし。アップローダの実装が目標か。青山: 平日 平均2.2h 休日 平均2h
目標 mission3終了
三ヶ島さんと同じくらい。近藤: 平日 平均2.6h 休日 平均3h
どんどんページを作っていっている。今週中にサイトの機能を一通り実装して、NULLなどの処理をちゃんんとする予定。
</t>
  </si>
  <si>
    <t xml:space="preserve">チームの雰囲気は一体感が出てきている。
現在は1位であるが2位との差が僅差なので2位に負けている発言量を増やしていきたい。
</t>
  </si>
  <si>
    <t xml:space="preserve">リーダー（三ヶ島）：1→自分から積極的に勉強会に参加、チームのことを考えてくれている。
ポイント管理（経理）（真殿）：1→ポイント確認の報告をしてくれた。
スケジュール管理・過去（労務）（土屋）：1→ss確認などこまめに行えていた。
スケジュール管理・未来（リスク管理）（近藤）：1→全員のスケジュール把握と目標設定をしてくれた。
重要事項の共有＆周知徹底（広報）（三浦）：1→毎週のグループ電話のまとめをしてくれた。
役割の徹底（人事）（青山）：-
ミッションの分解推進・理解促進（情報サポート・制作）（近藤）：1→サポートを徹底してくれた。サポート時間の共有によってより実行できた。
戦略立案（企画）（三上）：1→アクションプランについて積極的に考えてくれていた。
モチベーター（三浦）：1→スタンプなどでLINEを和ませていた。
業務行動管理（土屋）：1→定時連絡の確認などできていた。
フォローアップで会ったこともあり、モチベーションが上がっているように見える。
</t>
  </si>
  <si>
    <t>悪い例</t>
  </si>
  <si>
    <t>出来るだけ頑張る</t>
  </si>
  <si>
    <t xml:space="preserve">
三ヶ島: 2-5終了。MySQLの方に必要なのは正確性。変数の設定し忘れなど多めなので気を配っていきたい。
土屋: mission6中。Tableの使い方は多分出来ると思う。フォロー側もやってくれている、
真殿: 2-1挑戦中。間違っている部分の探し方を共有。質問の仕方に成果が出てくれるといいと思っていたが、あまり変化はなし。
三浦: mission3挑戦中。ここからは正確性の問題なので、やや不安。
三上: mission6終了。アップローダ実装側に回ってもらえると助かりはする。
青山:2-5終了。直しを指摘したら割とすぐ直って返ってきたこともあり、だいぶ慣れてきたのかなと思う。
近藤: mission6。あとはデータベースに値を入れる時の条件分岐を整える。
全体的にうまく回っているイメージ。多少わざとらしくても理解を優先しようと決心できた。
Discordを導入し画面共有をする予定。時間取るように頑張る。</t>
  </si>
  <si>
    <t>平均進捗度
1位：big babies　22.4
2位：愛知　19.9
3位：犬猫　17.2
全体の半数程度がmission3に突入しているせいか、得点の差はあまり見られないようになった。mission2-5を全員がクリアすれば加点があるので、それを目指したい。</t>
  </si>
  <si>
    <t>0.5h</t>
  </si>
  <si>
    <t>目標が4－1まで全員到達に決定したので、目標に向けて、今週のテーマはがんがん相談ガンガン前進でいきましょう。</t>
  </si>
  <si>
    <t>先週よりは連絡忘れは減っていた。LINE連絡は全員が毎日しっかりできていて、
習慣となってきていると感じた。。日報の時間についても新たに決め、
夜遅くの場合は次の日の朝一で連絡でもよいということにしたので、
逆に次の日に後回しにしてしまわないよう、自分自身気を付けつつ、
チームメンバーのチェックもしていこうと思う。
来週こそポイント獲得条件のLINE報告・SS記入を全員で達成したい。</t>
  </si>
  <si>
    <t>色々頑張ったらうまく行った</t>
  </si>
  <si>
    <t>チームポイント499pt 達成率45％　
個人ポイント　三ヶ島：36pt　三浦：35pt　近藤：39pt　土屋：39pt　三上：38pt　眞殿：20pt　青山：36pt 
行動ポイント　85pt　分析：勉強会参加ポイントが伸び悩んでいる
 チームポイント　57pt 
発表ポイント　193pt</t>
  </si>
  <si>
    <t>1-1
1-2</t>
  </si>
  <si>
    <t>全体的に作業時間の減少の傾向がみられた。とはいえ全員が
週6時間以上、1作業日は30分以上の作業を行うというポイント達成条件を満たせているので、
各自の予定と近藤君の立ててくれた目標を基に作業時間を確保してもらえたら良いと思う。
名前:1週間の総実働時間[h] (先週との比較): 1週前(進歩状況) -&gt; 現在(進歩状況)
三浦　:17.0        (+7.2)        :3-2 -&gt; 5-1
近藤　:16.0        (-2.0)        :5-1
三ヶ嶋:12.5        (-4.0)        :2-5 -&gt; 4-1
土屋　:12.0        (-3.0)        :5-1
三上　:13.0        (-2.0)        :5-1
真殿　: 7.0        (-4.6)        :1-7 -&gt; 2-3
青山　:10.0        (+2.4)        :3-3 -&gt; 3-8</t>
  </si>
  <si>
    <t>三ヶ島: 平日 平均1.6h 休日 平均1h mission4無事終了。インターン開始により時間は少なくなる。  土屋: 平日 平均1.6h 休日 平均0.5h 特になし、カレンダー完成目標か。  真殿: 平日 平均4h 休日 平均3h 目標 mission2-4 時間は取れているみたいだが、2-3でかなり詰まっている。一定時間わからなければどこがわからないかわからない状態でも質問してほしいところ。  三浦: 平日 平均2.2h 休日 平均1.5h 目標 mission4 mission4完成させること。編集機能だけならおそらくもうできる。  三上: 平日 平均1.2h 休日 平均1h インターンで取れる時間は短くなる。  青山: 平日 平均1.8h 休日 平均1.5h 目標 mission4終了 つまずいているところもそこまで難しくないところなので、おそらく終わらせられる。  近藤: 平日 平均2h 休日 平均3h 今週中に一通りの機能は実装予定。追加機能としてアップローダの方もやってみたい</t>
  </si>
  <si>
    <t>メンバー全員が夏休みに入り、メンバー間の会話と勉強会の参加が減り、日報の遅れが目立つようになって来た。のでメンバーで声掛け合って注意を促していきたい</t>
  </si>
  <si>
    <t>リーダー（三ヶ島）:1→今週も積極的に行動できていた。企画のサポートもしていた。
ポイント（真殿）:1→LINEでポイント報告を行ってくれた
労務（土屋）:1→ssのチェックができていた。
リスク管理（近藤）:1→全員のスケジュールから目標まで設定してくれた。
広報（三浦）:1→勉強会のためのノート作成などしていた。
情報サポート（近藤）:1→メンバーのサポートと、Mysqlの基本についてssにまとめてくれた。
企画（三上）:1→勉強会の企画と、実行をしてくれた。
モチベーター（三浦）:1→LINEの雰囲気づくりや、勉強会でも盛り上げてくれた。
業務（土屋）:1→全員の日報など確認ができていた。</t>
  </si>
  <si>
    <t>三ヶ島: mission4終了。aタグの使い方だけ分かればあとは作りたいものを作れると思う。
土屋: mission6中。Tableを使うようになると思うが、あまり心配していない。
真殿: mission2-3挑戦中。わからないところがわからない状態でも質問してもらうべきなのかとも思ってきた。
三浦: mission4挑戦中。順調だと思う。
三上: mission6終了。アップローダ実装側として順調に進んでいる。
青山。mission4挑戦中。INSERT文の注意点を共有。おそらく今週中に完成できるはず。
近藤: mission6。表示させるものを整理したのであと少しで最低限の機能は完成。
今週は少し質問が少なかったかもしれない。どこがうまくいっていないかだけでも確認してもらおうとしたが、なぜうまくいっていないのかまで確認しようとしているのかもしれない。
質問の際に「ifの条件分岐に入っていることはわかりました。」や「条件分岐に入れません。何故でしょうか？」など具体性を持たせてもらえると助かる、という意味で言ったのだが、
どこが間違っているかわからない状態でも2時間迷ったら聞いてほしい、ということを共有した方がいいか
Discordを導入したが、それでの相談はまだない。</t>
  </si>
  <si>
    <t>平均進捗度
1位：愛知 23.6
2位：big babies 23.4
3位：犬猫 19.2
2位に陥落したが、mission後半に突入した人が増えたためなので、そこまで気にする必要はない。今後の目標はmission4を全員が完了させること。</t>
  </si>
  <si>
    <t>夏休みに入り、気が滅入りそうな暑さですが、目標の4-1を目指してガンガンミッションを進めていきましょう！</t>
  </si>
  <si>
    <t>連絡忘れはなくなった。LINE連絡は全員ができていた。
今週はSS記入忘れなどもなく全員でポイント獲得条件を
満たすことができた。今後も継続できるよう、忘れている人がいたら
チェック、呼びかけを行おうと思う。
自分も多いのですが、各連絡・報告が遅れることがあるので
期限内にLINE報告などをできるようにしたい。</t>
  </si>
  <si>
    <t>チームポイント合計556pt 達成率50% 個人ポイント 三ヶ島:45pt 三浦:43pt 近藤:45pt 土屋:44pt 三上:43pt 真殿:24pt 青山:44pt  行動ポイント 130pt 分析:Web勉強会参加ポイントが伸びた チームポイント 64pt 発表ポイント:193pt</t>
  </si>
  <si>
    <t xml:space="preserve">作業時間の確保が難しくなってきている人と順調に作業時間をつくれている人がいる。
全員が1作業日は30分以上の作業を行えていたが、
週に合計6時間の作業時間が取れていないメンバーが出てしまった。
今後時間が作れそうか確認する必要がある。
名前:1週間の総実働時間[h] (先週との比較): 1週前(進歩状況) -&gt; 現在(進歩状況)
三浦　:8.0        (-9.0)        :5-1
近藤　:21.0        (+5.0)        :5-1
三ヶ嶋:11.0        (-1.5)        :4-1 -&gt; 5-1
土屋　:10.0        (-2.0)        :5-1
三上　:4.0        (-9.0)        :5-1
真殿　:14.3        (+7.3)        :2-3 -&gt; 2-4
青山　:13.5        (+3.5)        :3-8 -&gt; 4-1
</t>
  </si>
  <si>
    <t xml:space="preserve">三ヶ島: 平日 平均1.2h 休日 平均1h
mission6。週初めはインターン。土屋: 平日 平均1.8h 休日 平均1.5h
特になし。カレンダーは完成させられそう。真殿: 平日 平均4.4h 休日 平均3.5h
目標 mission2-4
mission2-3で一週間ほど詰まっていた。さすがにヒアリングすべきだった。方針は示してあげたので、進んでほしい。三浦: 平日 平均2h 休日 平均1.5h
mission4完成。ログイン側に行くようなので、聞かれることあれば答える。三上: 平日 平均2h 休日 平均1.5h
インターンで先週はほとんど時間が取れなかった。順調にページはできているようなので問題なし。青山: 平日 平均1.8h 休日 平均1.5h
mission4終了。時間も十分とれている。mission5に時間をかけ過ぎないよう注意してみておく。近藤: 平日 平均2h 休日 平均3h
ログイン/ログアウトをつけたので、基本機能の実装にもう少し時間がかかる。終わったら先にCSS予定。なんやかんや基本機能の実装で終わりそう。
</t>
  </si>
  <si>
    <t>発言がだんだんなくなってきている。これはみなmission5に入り個人作成にはいってるからだとおもう。チームの点数を上げるためにも皆でできる企画が必要だと思う</t>
  </si>
  <si>
    <t>リーダー（三ヶ島）:1→インターンなどで忙しそうだが、みんなの意見をまとめたり、積極的に動いてくれた。
ポイント（真殿）:1→今週もLINEでポイント報告を行ってくれた。
労務（土屋）:1→ssのチェックがきちんとできていた。
リスク管理（近藤）:1→ほとんどがmission5以降になってきたため、進み具合を設定するのは難しそうだが、全員のスケジュールを把握してくれている。
広報（三浦）:1→グループ通話のまとめノート作成などしていた。
情報サポート（近藤）:1→相談したらすぐに回答してくれていた。
企画（三上）:1→経過報告について意見を出してくれた。
モチベーター（三浦）:1→定時連絡の一言などでグループを柔らかくしていた。
業務（土屋）:1→全員の日報など確認ができていた。</t>
  </si>
  <si>
    <t>三ヶ島: mission6中。質問来たら答える。
土屋: mission6中。問題なし。
真殿: mission2-3挑戦中。少し進んでいると思っていたが、詰まったら中身を確認、というのがまだできていない。いまだに関数の使い方がおかしいのではないか、と先に疑ってしまっている。
2-3の方針は示した。同じように2-4、2-5も少し進んだら示してあげるべきなのだと思う。
三浦: mission6挑戦中。問題なし。
三上: mission6中。今週は作業できていなかったが、アップローダ実装側として順調に進んでいる。
青山。mission4終了。サイト決まり次第動向を確認していく。
近藤: mission6。あと少しで最低限の機能は完成。mission4を終えていないのが真殿さんだけになった。こうなると全員でフォローできるところはしてあげたい。
Discordでの相談を試してみたい。</t>
  </si>
  <si>
    <t>進捗度
1.愛知 26.1
2.top6 26
3.for all 25.2
4.big babies 24.1
順位が大きく落ちた。mission4全員達成を目標に、misssion6を行っているものは完成を目指していきたい。</t>
  </si>
  <si>
    <t>今週は一番発言がなかったので来週は発言量を増やすためにガンガン話そうぜでいきましょう！</t>
  </si>
  <si>
    <t>メンバーのLINE・SS連絡忘れは無かったが、自分が日報報告のLINEを忘れてしまっていた。
報告をチェックする担当であるにもかかわらず忘れてしまったので、次回以降はより気を付けようと思う。
作業できない日がある人も比較的LINEのチェックは行い、各種報告を行えているので良いと思う。</t>
  </si>
  <si>
    <t>チームポイント合計584pt　達成率53％
個人ポイント　三ヶ島：48pt　三浦：47pt　近藤：48pt　土屋47pt　三上：46pt　眞殿：29pt　青山：48pt
行動ポイント：153pt
チームポイント：65pt
発表ポイント：193pt</t>
  </si>
  <si>
    <t>作業時間は全員6時間以上とれていた。あらかじめ作業時間があまりとれないことが分かっている人は、
取れない期間の前後で多めに作業時間を確保するなどの工夫があり、
作業時間に関しては全員うまくやりくりで来ていると感じる。
名前:1週間の総実働時間[h] (先週との比較): 1週前(進歩状況) -&gt; 現在(進歩状況)
三浦　:11.3        (+3.5)        :5-1
近藤　:17.3        (-3.5)        :5-1
三ヶ嶋: 8.0        ( 3.0)        :5-1
土屋　:13.0        (+3.0)        :5-1
三上　:15.0        (+11.0)        :5-1
真殿　:14.0        (±0.0)        :2-3 -&gt; 2-3
青山　:9.5        (-4.0)        :4-1 -&gt; 5-1</t>
  </si>
  <si>
    <t>三ヶ島: 平日 平均1.4h 休日 平均2.5h
十分な時間は取れている。調べ物を作業時間外に出来るかがポイント。土屋: 平日 平均1.2h 休日 平均0h
忙しいらしい。少し作業するだけで間に合いそうではあるので問題はない。真殿: 平日 平均3.8h 休日 平均2h
目標 mission2-5
ようやくmission2-3が完成してくれた。今週中に2-5まで終わらせて、mission3に取り掛かってほしい。三浦: 平日 平均2.4h 休日 平均1.5h
進んではいそう。予定がぶれること多いのでしっかり時間管理を行ってほしい。三上: 平日 平均2.4h 休日 平均3.5h
順調にページはできている。問題なさそう。青山: 平日 平均1h 休日 平均2h
少しずつ進んでいる。出来るところまでやってくれればいい。近藤: 平日 平均1.4h 休日 平均3h
3日からインターン。一日1時間も取れれば、追加で実装したい機能はすべて出来ると思う。</t>
  </si>
  <si>
    <t>先週からの課題である発言量の減少がまだ改善できていないように感じるので、何かしら企画が必要にだと思う</t>
  </si>
  <si>
    <t xml:space="preserve">リーダー（三ヶ島）:1→自分から積極的に勉強会に参加するなど、アクションプランを率先して実行している。
ポイント（真殿）:1→LINEでポイント報告を行ってくれた。
労務（土屋）:1→ssのチェックがきちんとできていた。
リスク管理（近藤）:1→全員のスケジュールを把握し、プランを立ててくれている。
広報（三浦）:1→今週はグループ通話に参加できなかったが、来週もよろしくお願いします。
情報サポート（近藤）:1→mission6は相談が難しそうだが、しっかりと答えてくれていた。
企画（三上）:1→アクションプランについて考えてくれていた。
モチベーター（三浦）:1→定時報告の雑談などで雰囲気を盛り上げてくれた。
業務（土屋）:1→全員の日報など確認ができていた。
</t>
  </si>
  <si>
    <t>三ヶ島: mission6中。質問来たら答える。
 土屋: mission6中。問題なし。 
真殿: mission2-3終了。どうにかフォローしてあげたい。2-4は一番難しいところが終わったのでなんとかなるかと思う。
 三浦: mission6挑戦中。問題なし。 
三上: mission6中。順調に進んでいる。 
青山。mission6中。CSSにこだわりすぎないよう注意しておく。
 近藤: mission6。最低限の機能は実装。装飾も済んだ。もう少し追加して終わりとする。
真殿さんは少しずつ進んでいる。何とか間に合わせたい。 使えそうな関数を積み防止のSSに書き込む。</t>
  </si>
  <si>
    <t>15:00-16:30</t>
  </si>
  <si>
    <t>全体進捗度
1位：top6 27.2
2位：愛知 26.6
3位：for all 25.5
4位：big babies 24.7
大半がmission6に突入している。残りも二週間と少ないので、計画的な作業進行が求められる。</t>
  </si>
  <si>
    <t xml:space="preserve">【日報】
1.1-1が終了
2.内容的に、1-4までは進められると判断し、実行
3.1-1終了時に用事があったため切り上げ。
4.1-2から始める。
</t>
  </si>
  <si>
    <t>個人がmission6に入ってきているので相談数へり、なにをしてるか、どこで悩んでいるのかがわからないため、報告は多めでいきましょう</t>
  </si>
  <si>
    <t>メンバーのLINE・SS連絡忘れはほぼ無くできていた。自分自身できていなかったのだが、
LINEで作業中に経過報告をしようということになっているが、あまりできていない人もいるので
次週以降は電話会議でも話し合ったように内容の詳しさは日報に重きを置くが、作業1時間くらいをめどに
経過報告をしていくことを習慣化させていきたい。</t>
  </si>
  <si>
    <t xml:space="preserve">チームポイント合計603pt　達成率55％　分析：眞殿が進みが遅いためポイントが伸び悩んでいる
個人ポイント　三ヶ島：48pt　三浦：47pt　近藤：48pt　土屋47pt　三上：46pt　眞殿：31pt　青山：48pt
行動ポイント：155pt
チームポイント：80pt
発表ポイント193pt
</t>
  </si>
  <si>
    <t>15:30-21:30</t>
  </si>
  <si>
    <t>作業時間は全員6時間以上とれていた。一日の作業時間は30分以上とれていた。
真殿以外のメンバーはmission6に入り、真殿も着実に進んできている。
mission6はメンバーによってやることが違うので日報や経過連絡によってチーム内の
進捗を把握し、詰まっていそうな人には近藤がヒアリングを行ってくれて、非常に助かった。
名前:1週間の総実働時間[h] (先週との比較): 1週前(進歩状況) -&gt; 現在(進歩状況)
三浦　:25.0        (+14.0)        :5-1
近藤　:14.5        (-2.5)        :5-1
三ヶ嶋:7.5        (-0.5)        :5-1
土屋　:6.0        (-7.0)        :5-1
三上　:16.0        (+1.0)        :5-1
真殿　:17.0        (+3.0)        :2-3 -&gt; 2-4
青山　:10.0        (+0.5)        :5-1</t>
  </si>
  <si>
    <t xml:space="preserve">1.1-2まで終了。今日は1-5までは少なくとも終わらせる予定だった。 
2.昨日のうちから今日formタグを使うことをちらっと見ていたので、昼休み中に軽く調べた。
 3.文字化けが多く思ったよりも苦戦。headタグを付け形には出来た。文字化けの問題が解決したらそれ以降はスムーズに行き、mission1をほぼ終わらせられたのは大きい。 
4.file関数のエラー処理が曖昧なまま終わらせているものが多いのでそこを少し詰め、mission2をいくつか終わらせられたらいいと思っている。
http://tt-158.99sv-coco.com/mission_1-1.php
http://tt-158.99sv-coco.com/mission_1-2.php
http://tt-158.99sv-coco.com/mission_1-3.php
http://tt-158.99sv-coco.com/mission_1-4.php
http://tt-158.99sv-coco.com/mission_1-5.php
http://tt-158.99sv-coco.com/mission_1-6.php
http://tt-158.99sv-coco.com/mission_1-7.php
</t>
  </si>
  <si>
    <t>20:30-23:00</t>
  </si>
  <si>
    <t>1.1-3まで終わっていると思っていた。2.プログラミングの基礎的なことから理解していないので、テキストの読解からおこない、調べる作業をする。その後、1－4を終わらせる。3.テキスト読解に思ったより時間がかかった。また1-3から間違っていたみたいで、エラーが多発し、1-4でとまっている。1-4もなにがまちがっているか理解できていないで終わった。4.テキストが理解できていないので、調べる作業から始める。1-4のなにが間違っているか探す。</t>
  </si>
  <si>
    <t>21:00-22:00</t>
  </si>
  <si>
    <t>1. 1-2まで終了していた。少なくとも1-3は終わらせる予定で開始。
2. 進めるにあたってある程度知っておいた方が良いと思います、ミッション1の全体に目を通した。
3. 1-3製作時、ページの更新がうまくいかず少し手こずったが、ブラウザのプライベートモードを使うことで改善。1-3はそれとともに完成。1-4はhtmlの理解に少し時間がかかり、予定より1時間延長したが無事完成。
4. 1-5,1-6の完成
1-1 : http://tt-160.99sv-coco.com/mission_1-1.php, 1-2 : http://tt-160.99sv-coco.com/mission_1-2.php, 1-3 : http://tt-160.99sv-coco.com/mission_1-3.php, 1-4 : http://tt-160.99sv-coco.com/mission_1-4.php</t>
  </si>
  <si>
    <t xml:space="preserve">三ヶ島: 平均2h 
十分な時間は取れている。ログイン機能だけでも完成させられればいいと思う。
土屋: 平均1.5h 
スケジュール管理と共有の基本的な機能は実装できると思う。
真殿: 平均3.1h 
目標 mission4
mission2-5挑戦中。かなりのペースアップが必要。しっかりサポートする。
三浦:  平均2h
ログイン機能が完成した。これだけ時間あれば基本機能はできると思う。
三上: 平均2.2h 
基本機能は実装出来ていると思うので、できるところまで実装してくれればいいと思う。
青山: 平均1.4h
作りたいものを作ってほしい。CSSにこだわっているように思うが、機能の実装にも時間を回せたらよりいいとおもう。
近藤: 平均2.3h
7日までインターン。もう少しで機能実装は終える予定。デバッグが間に合うかどうか
</t>
  </si>
  <si>
    <t>15:00~17:00</t>
  </si>
  <si>
    <t xml:space="preserve">1.1-1および1-2終了
2.昨日の進捗からして今日は1-3~1-5程度作業が進められると判断し実行
3.1-4までは問題なく完了。ただ1-5に関しては受け取った文字列が.txt内で文字化けしてしまい完成には至らなかった。
http://tt-161.99sv-coco.com/mission_1-1.php
http://tt-161.99sv-coco.com/mission_1-2.php
http://tt-161.99sv-coco.com/mission_1-3.php
http://tt-161.99sv-coco.com/mission_1-4.php
4.文字化けの解消、1-7まで進める
</t>
  </si>
  <si>
    <t>先週からの課題で発言量が課題となっていたが改善がみられない。愛知の力なめんなよとの差がじわじわ開いてきているので発言量を増やすために企画が必要だと思う。</t>
  </si>
  <si>
    <t>24:00-1.30</t>
  </si>
  <si>
    <t>1h40</t>
  </si>
  <si>
    <t>リーダー（三ヶ島）:1→アクションプランがなかなか出てこなくなってきた中、出てきた意見を上手くまとめてくれている。
ポイント（真殿）:1→LINEでポイント報告を行ってくれた。
労務（土屋）:1→ssのチェックがきちんとできていた。
リスク管理（近藤）:1→自分もインターンで忙しい中、他のメンバーの状況も把握してくれている。
広報（三浦）:1→勉強会urlやグループ通話のノートを作成してくれた。
情報サポート（近藤）:1→自らメンバーに大丈夫かどうか声掛けなどしてくれていた。
企画（三上）:0→あまり活動が見られなかった。
モチベーター（三浦）:1→定時報告の雑談などで雰囲気を盛り上げてくれた。
業務（土屋）:1→全員の日報など確認ができていた。</t>
  </si>
  <si>
    <r>
      <t>1.1-1終了
2.スタートアップセッション時パソコンをお借りしていたので家のパソコンで設定から始める。改めて1-1の実行確認後1-2を始める。
3.1-2を実行してサーバの中身が変化したところまでできたが、そのあと何が確認できるとクリアなのか分からなかった。1-3まで終えることを目標としていたが1-2途中で終えた。
４．改めて1-2のクリアの可否を確認する。また慣れていないせいかSSがパソコンで見づらかったため工夫する。次回は言語の理解もしつつ進める。</t>
    </r>
    <r>
      <rPr>
        <sz val="10"/>
        <color rgb="FF1155CC"/>
        <rFont val="Arial"/>
        <family val="2"/>
      </rPr>
      <t>http://tt-162.99sv-coco.com/mission_1-2.php</t>
    </r>
    <r>
      <rPr>
        <sz val="10"/>
        <color rgb="FF000000"/>
        <rFont val="Arial"/>
      </rPr>
      <t xml:space="preserve">
５．1-2から1-4の完成
６．</t>
    </r>
  </si>
  <si>
    <t>三ヶ島: mission6中。メール認証にだいぶ手間取っている様子。また一度コード見てあげたい。
 土屋: mission6中。問題なし。  
真殿: mission2-5挑戦中。絶対にmission4まで完成させてあげる。とりあえず2-5の完成を目指して、その後SQLの命令、その応用としっかりサポートする。
 三浦: mission6挑戦中。ログイン機能出来たそう。問題なし。 
三上: mission6中。順調に進んでいる。  
青山:mission6中。CSSにこだわりすぎないよう注意しておく。
  近藤: mission6。グループチャット機能を追加。もう少し追加して終わりとする。
 真殿さんを間に合わせることが1番の目標。 Discord使ってみたがだいぶやりやすかった。使えそうな関数を積み防止のSSに書き込む。</t>
  </si>
  <si>
    <t>進捗度
1.top6 27.8
2.愛知 26.9
3.for all 25.5
4.big babies 25
mission6が終わった人も現れている。最終週はmission6を終わらせること、他のメンバーへのサポートが課題</t>
  </si>
  <si>
    <t>7月から始まったインターンがのこりわずかとなりました。ここで気を抜かず最後まで本気でやり遂げましょう。</t>
  </si>
  <si>
    <t>メンバーのLINE・SS連絡忘れは無くできていた。作業中の経過連絡も前週に比べ、
定期的にする人が増えたようだった。自分含めチームのメンバーで
作業できない日が多くあるので、作業できない日も最低限の連絡はするようにしていきたい。</t>
  </si>
  <si>
    <t>15:00-1700</t>
  </si>
  <si>
    <t>1.1-1から開始２．1－5まで行けると判断し実行。３．1－2で何をしていいかわからずに1時５．1－7まで実行する。</t>
  </si>
  <si>
    <t>14:00-17:00</t>
  </si>
  <si>
    <t>1.mission1終了。フォームと一緒に置きたかったのと、エラー処理が入ってなかったので1-7と1-6を合わせるつもり、かつ残りで2-3くらいまでやる予定だった。  2.1-7をどう直すかは始める前に決めて、htmlの書き方を少し見た。  3.拡張子をhtmlで書き始めたが上手くいかず、phpで書き直す。ここにかなりの時間を費やした。  http://tt-158.99sv-coco.com/mission_1-6_1-7.php  http://tt-158.99sv-coco.com/mission_2-1.php  4.2-1は数字が増えてくれない。別のカウントの仕方に変えてみる。とりあえずの2-1完成を目指す。</t>
  </si>
  <si>
    <t>12時から17時　5h</t>
  </si>
  <si>
    <t xml:space="preserve">【日報】
１．1-3から間違っていたことに気づいた。
２．1-3の間違いの原因探し、1-4を終わらせる。phpの基本を理解する。
３．1-3終了しました。1-4を間違った方向で進めていました。また、文字列と変数の結合がわからないです。POSTでどうやって、「ご入力ありがとうございます。」が検索後出るか不明
４.POSTで文字を連結する方法の理解、1-4終わらせる
</t>
  </si>
  <si>
    <t>チームポイント合計：734pt　達成率：66％
個人ポイント　三ヶ島：51pt 三浦：50pt　近藤：56pt　土屋：50pt　三上：54pt　眞殿：45pt　青山：51pt
行動ポイント：176pt
チームポイント：169pt　分析：メンバー全員がmission2-5を完成させたため50pt加算。チーム目標達成も目指す
発表ポイント：193pt</t>
  </si>
  <si>
    <t>11:00-12:30</t>
  </si>
  <si>
    <t>1. 1-4まで終了していた。1-6まで終わらせる予定で始めた。
2. 前日までのプログラムの確認をし、1-5に取り掛かる。
3.1-5の文字化けの修正に時間がかかり、1-5が終わったところで作業終了。
4. 1-6の完成。http://tt-160.99sv-coco.com/mission_1-5.php</t>
  </si>
  <si>
    <t>全体的にいつも通りの作業時間がとれていた。青山が週合計作業時間が6時間を切ってしまったが
他のメンバーは6時間以上で来ていた。mission6作成中の人はとりあえず形になるように仕上げているようだ。
チーム内到達目標も真殿の4-1のみとなりあと少しとなった。
名前:1週間の総実働時間[h] (先週との比較): 1週前(進歩状況) -&gt; 現在(進歩状況)
三浦　:19.0	(-6.0)	:5-1
近藤　:16.0	(-2.5)	:5-1 -&gt; 6-1
三ヶ嶋:12.5	(+5.0)	:5-1
土屋　:8.5	(+1.5)	:5-1
三上　:17.0	(+1.0)	:5-1
真殿　:14.0	(-3.0)	:2-4 -&gt; 3-8
青山　:5.0	(-5.0)	:5-1</t>
  </si>
  <si>
    <t xml:space="preserve">1.1-4終了
2.mission1は終わると判断、実行
3.ブラウザ上でtxtを正常に出力しなくてはならないと思い込み無駄な時間を費やす　
　しかし、mission1は形にすることができた
    http://tt-161.99sv-coco.com/mission_1-5.php
    http://tt-161.99sv-coco.com/mission_1-6.php
    http://tt-161.99sv-coco.com/mission_1-7.php
4.mission2はmission1でやったことの応用といった感じなのでスムーズにやっていきたい
</t>
  </si>
  <si>
    <t>20:00-22:00</t>
  </si>
  <si>
    <t xml:space="preserve">
1.1-2の確認から開始
2.1-2を確認。1-3を開始する。
3.うまく表示できない。
4.1-3がどこで間違えているのかの確認と1-4
5.24時以降も進める予定
6.ss記入済み</t>
  </si>
  <si>
    <t>0:00-1:00,22-23:30</t>
  </si>
  <si>
    <t xml:space="preserve"> (0:00～)１．1-1から開始。1-3まで進めるつもりが1-2止まりだった。
２．ひとつひとつの言語の意味を理解しようと調べ、コメントアウトした。
３．コメントアウトが上手くできず、調べるのとやり直すので時間がかかった。txtを保存する際、初めにphpで保存する過程を忘れていたため、txtにするのに時間がかかった。
http://tt-163.99sv-coco.com/mission_1-1.php
http://tt-163.99sv-coco.com/mission_1-2_aoyama.php
http://tt-163.99sv-coco.com/mission_1-2_aoyama.txt
４．言語の意味を理解することと、コメントアウトを使いこなすこと。いろいろ試してみる。
(22:00～)１．1-2まで終わっていたので1-3から開始。1-5まで終わらせるつもりだった。
２．fgets関数を使うことに決め、調べて書き込み。その中でwhile関数についても調べた。1-3に関しては、htmlについて調べ、使おうと思った。
３．1-3は無事テキストを表示できた。1-4はhtml自体のコードについて調べ、型を作るところまで実行し、送信フォームを表示することはできた。
http://tt-163.99sv-coco.com/mission_1-3.php
４．作業スピードが遅いので、調べたことを復習して身に着けることが必要。
</t>
  </si>
  <si>
    <t>今週で終わりです。</t>
  </si>
  <si>
    <t>発言量は以前と変わらない。今週は最後の、週なので目標達成の方に力を入れていくべきだと思う。</t>
  </si>
  <si>
    <t>1【日報】
1.1-2で終了。
2.1-3のやり方がわからず、試行錯誤のち完成し、1-4へ進んだ
3.1-4で何から手をつけていいか、悩んでいる。
4.1-4から始めて、1-7まで終了させる。</t>
  </si>
  <si>
    <t>1.2-1をほぼ完成させた。 2.2-1は文字列で表示させるタイミングを変えるだけだったので、昼のうちに少し編集。 mission2-3は終わらせる予定だった。 3.2-4の途中まで進める。editボタンを作ったところで終了。 http://tt-158.99sv-coco.com/mission_2-1_2-2.php  http://tt-158.99sv-coco.com/mission_2-3.php  4.とりあえず2-4の完成。</t>
  </si>
  <si>
    <t>リーダー（三ヶ島）:1→最後まで声掛け、週報、メンバーのまとめ役などがんばっていた。
ポイント（真殿）:1→LINEでポイント報告を行ってくれた。
労務（土屋）:1→ssのチェックがきちんとできていた。
リスク管理（近藤）:1→予定を記載し忘れている人には声掛けなどをしてしっかり全員の予定を把握していた。
広報（三浦）:1→グループ通話のノートを作成してくれた。
情報サポート（近藤）:1→グループ目標を達成していないメンバーのサポートを徹底していた。
企画（三上）:1→企画ももうおしまいなので、サポート面でがんばってくれた。
モチベーター（三浦）:1→定時報告の雑談などで雰囲気を盛り上げてくれた。
業務（土屋）:1→全員の日報など確認ができていた。</t>
  </si>
  <si>
    <t>15時半～18時</t>
  </si>
  <si>
    <t xml:space="preserve">
1.1-4のやり方が分からず、進まなかった。
2.if関数を使うことが判明し、if関数の理解から始める。理解したあと、1-4終了させる。
3.1-4終了した。1-5に取り組んでいるが、送信してもコメントが出てこない状況である。条件分岐、読み替えが理解できていないようだ。
4.条件分岐、読み替えを十分に理解する。1-5終了させる。</t>
  </si>
  <si>
    <t>12:00-15:00</t>
  </si>
  <si>
    <t>【日報】
1. 1-5まで終了していた。少なくとも1-6を終わらせる予定で始めた。
2. 前日までのプログラムの確認をし、1-6に取り掛かる。
3. 毎回どこかにカッコやクオーテーションマークの記述もれがあり、エラー処理が大変だったが、
内容としては2-1までそれほど変わらなかったため、そこそこ良いペースで進み2-1まで終わらせることができた。
4. 2-2の完成。http://tt-160.99sv-coco.com/mission_2-1.php</t>
  </si>
  <si>
    <t>10:00~12:00</t>
  </si>
  <si>
    <t>1.1-7まで終了
2.2-3までの進行を予定
3.2-3の途中で断念。1-7は完成させていたものの構造をちゃんと把握しておらず2-2でエラー修正に時間がかかった。2-3はhtmlを書いただけ。http://tt-161.99sv-coco.com/mission_2.php 
4.削除機能がすぐ作れたら編集機能の作成に取り掛かる</t>
  </si>
  <si>
    <t>三ヶ島: mission6中。ログイン完成まであと少し。
土屋: mission6中。終わらせられると思う。
真殿: mission4中。今日中に終わらせられるよう全員でフォロー。
三浦: mission6挑戦中。問題なし。
三上: mission6終了。フォローに回ってくれるようで助かる。
青山。mission6中。機能完成を目指してほしい。
近藤: mission6終了。フォローに回ります。
真殿さんを間に合わせられそう。2ヶ月間勉強会含めフォローに回り続けてきたが、
無理矢理にでも質問を聞いたり、Discordつなげたりしてよかったと思う。</t>
  </si>
  <si>
    <t>20:30-22:30</t>
  </si>
  <si>
    <t xml:space="preserve">1.1-3から始めようとしていたがパソコンを買い替えたため設定から始めた
2.設定に手間取り時間を取られた。22:30から中断
3．あまり進まなかったため24：00以降継続
4．今日中に1－4が終われば1－5から開始
</t>
  </si>
  <si>
    <t>0:00-1:00,22:00-23:30</t>
  </si>
  <si>
    <t xml:space="preserve">１．昨日の続きを0時からやり、1-4を終了させ、1-5を作成し始めた。
２．1-4は送信フォームは完成していたため、POSTについて調べ、コメントを表示するためにコメントに名前を付けて表示できるようにした。1-5では、1-4と1-2を組み合わせるのに、どの部分に何を入れるべきか試行錯誤していた。
３．1-4はテキストが下に表示できるようになった。
http://tt-163.99sv-coco.com/mission_1-4.php
1-5は、試行錯誤中。とりあえず、1-4の中身と同じものを書き込み、1-2のようなファイル作成の関数をどこに入れるかはわかった。フォーム内のコメントを下に表示し、テキストファイルを作成することまではできた。
４．ifを使って条件分岐させる方法を調べる。
</t>
  </si>
  <si>
    <t>進捗度
1. for all 28.3
2. big babies 28
3. top6 28
4. 愛知の力なめんなよ！ 27.7
5. 犬猫 26.3
6. 全国チーム 18.5
7. TKG 10</t>
  </si>
  <si>
    <t>20:00-23:00</t>
  </si>
  <si>
    <t>1.1-3まで終了。２．1－4で何から手を付けていいかわからず、情報を収集しやり、始める３．スペルミスに気付かず3時間が経過、その後完成４．1－5から始める。if 文の使用例を理解する。</t>
  </si>
  <si>
    <t>16:00-17:00</t>
  </si>
  <si>
    <t>1.2-3まで終了。2-4を完成させる予定。 2.2-4に新しく使う情報もなかったため、構想を練る 3.2-4完成。2-5のやり方を考える。 4.2-5の実装をやり始める。やり方はなんとなく思いついた。 http://tt-158.99sv-coco.com/mission_2-4.php</t>
  </si>
  <si>
    <t>9時半～10時半、23時～23時半</t>
  </si>
  <si>
    <t>1.1-5の条件分岐がわからなかった。
2.1-5の条件分岐、読み替えを理解し、1-5を完成させる。
3.コメントが空白の時、送信されなくなった。
完成と打った時やはりおめでとうが出てこないので、条件分岐の理解し直し。
4.条件分岐をしっかり理解し、コメントが完成！という時におめでとうと出てくるようにする。完成を表示させる方法を探す。1-5と1-6を終わらせる。</t>
  </si>
  <si>
    <t>22:00-23:00</t>
  </si>
  <si>
    <t>【日報】
1. 2-1まで終了していた。2-2を終わらせる予定で始めた。
2. 2-1のコードの意味を復習し、2-2に取り掛かる。
3. explode関数を用いて分割を行った後にうまく改行できない問題を解決することに時間がかかったが2-2を完成させることができた。
4. 2-３の完成。
5. 明日の21:00-22:00
6. SS更新済み。
http://tt-160.99sv-coco.com/mission_2-2.php</t>
  </si>
  <si>
    <t>20:00~21:00</t>
  </si>
  <si>
    <t>1.2-2まで完成
2.2-3までを完成させる予定
3.今まで投稿番号を配列の番号+1で表示していたためにテキストファイルに投稿番号が入っていなかった。そのため、課題との乖離が生じる。その修正の作業に時間をとられてしまった。
http://tt-161.99sv-coco.com/mission_2_fixed.php
4.テスト期間のため時間が取れそうになく、2-3の構想を練ることに専念する</t>
  </si>
  <si>
    <t>&gt;定時連絡</t>
  </si>
  <si>
    <t>14:20-15:30</t>
  </si>
  <si>
    <t xml:space="preserve">1.1-3の確認から開始
2.ネットに接続できる環境ではなかったためプ1－3と1－4のプログラムを組んだ
3.プログラムを表示して確認することができなかった
4.改めて1－3から確認するhttp://tt-162.99sv-coco.com/mission_1-3.php
</t>
  </si>
  <si>
    <t>&gt;日報連絡</t>
  </si>
  <si>
    <t>22:00-24:00</t>
  </si>
  <si>
    <t xml:space="preserve">１．1-5続きから開始。if分を完成させ終わらせる予定だった。
２．ifの複数条件について調べ、実行した。
３．空白の時に、コメントを入れることを促すメッセージがでるようにしたが、もう一つの条件（ギミック）も同時に定義すると、ギミックの方のテキスト書き込みがされず苦戦中。
４．複数条件についてと、条件文の順番について、テキストの書き込みについて調べる必要あり。
</t>
  </si>
  <si>
    <t>いよいよ今週で本インターシップが終わります。なので、今週は最後楽しく本気でやり切りましょう。</t>
  </si>
  <si>
    <t>13:00-14:00</t>
  </si>
  <si>
    <t>】 1.1-4の間違いを探していた。 2.関数のところが怪しいと思い、コメントアウトし異常があることを確かめた。だか、何を変えるべきか分からずつまり、相談をした。 3.$ post ではなく$ _postと書き変えたら1-4無事解決 １-5は問題なく終了。 4.1-6の必要な関数をしらべ、削除するところは削除する。</t>
  </si>
  <si>
    <t>1.2-4まで。2-5の大まかな構成は考えていた。 2.考えた通りに実装。hiddenタグを2つ増やしpasswordを設定。 3.mission2終了。 4.手直しと動作確認。条件分岐少し削れないかと、問題なく動くかのデバッグ。mission3に向けて少し調べ物が必要。 http://tt-158.99sv-coco.com/mission_2-5.php</t>
  </si>
  <si>
    <t>メンバーのLINE・SS連絡忘れは無くできていた。作業のできない日も
可能な限り日報の送信などで来ていた。毎日ほぼ全員欠かすことなく約二か月
毎日連絡、SS記入お疲れさまでした。</t>
  </si>
  <si>
    <t>18時～20時</t>
  </si>
  <si>
    <t>1. 1-5条件分岐のやり方がわからず、試行錯誤エラーが出まくる。
2.1-5の解決方法を探す。
3.1-5の間違っているところをアドバイスいただき、直すことに成功した。変数の認識が甘かった。その後、1-6に取り掛かり、追加ファイルのコードを記入したが、なぜかコメントを送信すると1-5のファイルに飛んでしまう。1-5のファイル名が、コードに書かれていないのに、送信すると飛んでしまうので、原因不明である。
4.1-5のファイルに飛んでしまう原因を探す。1-6を完成させる。</t>
  </si>
  <si>
    <t>1. 2-2まで終了していた。2-3を終わらせる予定で始めた。
2. 2-2のコードを復習し、2-3に取り掛かる。
3. 2-3は配列の削除のやり方が分からず試行錯誤するが完成できなかった。
4. 2-3の完成。</t>
  </si>
  <si>
    <t>21:00~22:00</t>
  </si>
  <si>
    <t>1.2-3の途中
2.2-3の完成
3.削除機能がうまく機能しない。投稿番号は削除された番号を詰めるのか、あるいはその番号だけ空いた状態でよいのか不明。どちらにするか悩んで終了。
4.2-3の完成</t>
  </si>
  <si>
    <t>9:20～13:00
16:00～17:00</t>
  </si>
  <si>
    <t>1.1-3の確認から開始
2.1-3が正しくできていたことを確認し1－4に取り掛かる
3.1-4のわからなかったところをみんなに質問し回答をもらって解決。1-4を終える
4.1-5から始めるhttp://tt-162.99sv-coco.com/mission_1-4.php</t>
  </si>
  <si>
    <t>23:00-24:00</t>
  </si>
  <si>
    <t xml:space="preserve">１．1-5のギミックをどの順番で入れればいいのか考えていた。
２．条件をif以外も使って複数にすることを調べ、andを使うことにした。また、1-6に関しては、ファイルの最後に追加されるようにfwriteを変えるために、fwriteについて調べ、改行の関数に関しても復習した。
３．1-5ギミックが完成した。1-6は1-5のいらない部分を削除し、fwriteに手を加えることで完成。1-7の内容を確認。
http://tt-163.99sv-coco.com/mission_1-5.php
http://tt-163.99sv-coco.com/mission_1-6.php
４．テキストの配列に関して調べる必要あり。少し考えてみたが、テキストの配列をどのように表現すればよいのかわからなかったため、もっと詳しく調べてみる。明日で1-7を完成させたい。
</t>
  </si>
  <si>
    <t>19:00-23:00</t>
  </si>
  <si>
    <t xml:space="preserve">
1.1-6の改行の仕方が分からず難航
2.&lt;br&gt;では改行できないので他の槍かを模索し、\r\nのやり方を発見し、それを実行。1-7ではまたも改行でつまり他のやり方を模索 &lt;br&gt;のやり方で実行。
3.改行ができ、無事に1-6.1-7が終了した。
4.2-1から作業開始。
必要な関数などをしらべ、試していく。
</t>
  </si>
  <si>
    <t xml:space="preserve">1.2-5終了。今日は3の途中までやる予定。 2.mysqlなどインターネット上の保存方法を調査。使い方を学ぶ。  3. 3-4までエラーなく出来たが、中身のない配列しか作ってないので5までやってみないとなんとも言えない。  4.3-5をとりあえずやってみる。エラー出なければmission3終わらせるつもりで。  http://tt-158.99sv-coco.com/mission_3-1.php http://tt-158.99sv-coco.com/mission_3-3.php http://tt-158.99sv-coco.com/mission_3-4.php  </t>
  </si>
  <si>
    <t>1.1-6のコードが送信を押すと、1-5のファイルに飛んでしまう原因不明で進まない状況。
2.1-6を最初から打ち直してみることにした。
改行がまだできていなかったので、やり方を調べる。1-7の課題を把握、知らない単語調べる。詰まったところを勉強会で聞く。
3.1－6は、打ち直したら治りました。
改行は、調べて、理解してすぐ完成しました。1-7の配列がよくわからず、理解するのに時間がかかり、質問まで至らなかった。
4.配列とループ処理の理解
しっかり理解した後に、1-7を終わらせる。</t>
  </si>
  <si>
    <t>18:00-21:00</t>
  </si>
  <si>
    <t>1. 2-2まで終了していた。2-3を終わらせる予定で始めた。
2. 2-3のコードのうまくいっていない部分を確認し、2-3に取り掛かる。
3. 削除機能は1行を要素ごと配列に分解し、その配列の一つ目の投稿番号を読み込むことで実現し、さらに総投稿数を記録するtxtファイルを新たに作成することで投稿数がうまく表示されない問題が解決した。2-3を完成することができた。
4. 2-4の完成。http://tt-160.99sv-coco.com/mission_2-3.php</t>
  </si>
  <si>
    <t>9:00~10:00</t>
  </si>
  <si>
    <t>1.2-3の途中
2.2-3の完成
3.投稿番号を配列の番号で表示することにする。なぜかワンテンポ遅れてはいるが、一応削除機能は完成した。
4.明日はほとんど作業ができない。編集用の入力ホームを作るぐらいはやろうと思う。</t>
  </si>
  <si>
    <t>23:00-23:30</t>
  </si>
  <si>
    <t xml:space="preserve"> 1.1-4まで終了 2.1-5から始めようとする 3.内容について調べ見当をつけたがテスト勉強が終わらずプログラミングを断念 4.1-5から開始</t>
  </si>
  <si>
    <t>18:00-19:30
22:00-25:00</t>
  </si>
  <si>
    <t xml:space="preserve">１．1-6まで完成して終了。1-7から開始。
２．配列自体がわからなかったので、まず配列とは何かを調べ、配列の関数と、繰り返し（foreach）について調べた。改行について復習。
３．送信ボタンを押すと、テキスト全部が改行して表示できるようになったが、ボタンを押す前から表示する方法がわからず、苦戦。LINEでメンバーに助けてもらい、内容の順番を変えることで完成。
http://tt-163.99sv-coco.com/mission_1-7.php
４．lesson1が終了。明日から2に入る。
</t>
  </si>
  <si>
    <t>19:00-21:00</t>
  </si>
  <si>
    <t>【日報】 1.1-7まで終了。 2.mission1の応用なので、復習しながら実行 3.1-7をコピーして始めたのでわかりづらくなり、始めから書き始め、問題なく実行された。 4.2-2から作業予定。 mission1を復習しながらやる。 5.19:00-21:00で作業予定</t>
  </si>
  <si>
    <t>14:00-15:00</t>
  </si>
  <si>
    <t>1.3-4まで書き終わる。エラーが出なければmission3は終える予定だった。  2.mysqlについて軽く朝調べる。-&gt;の意味を少し勘違いしていたと分かる。  3.案の定エラー発生。直し方が分からないまま1時間経過。  4.3-1のファイル内容を変えるだけ、というのを試していなかったので毎回new PDOを設定していたことが問題かと思いやってみる予定。それでもエラー吐くようなら質問投げる予定。</t>
  </si>
  <si>
    <t>20時～22時</t>
  </si>
  <si>
    <t>1.1-7の配列とループの仕方がわからず、とまっていた。
2.配列とループについて調べ、実行。分からない場合は、メンバーに相談する。
3.いろんなサイトを見た為、コードが重複して、ぐちゃぐちゃになってしまった。
近藤くんからサイト教えてもらい、またアドバイスをいただき、1-7を終えることができた。
4.ミッション1で使ったコードの復習から始める。今まで使ったコードが使いこなせるように理解する。理解してから、ミッション2-1に取り掛かる。
.ミッション1の理解最優先</t>
  </si>
  <si>
    <t>【日報】
1. 2-3まで終了していた。2-4を終わらせる予定で始めた。
2. 編集番号を入れた時に入力フォームに文字が表示されるようになるプログラムの構造について考えた。
3. 機能を加えるたびにどこかにミスが見つかりスムーズには進まなかったが、一つずつミスを修正し、2-4が完成した。
4. 2-5の完成。http://tt-160.99sv-coco.com/mission_2-4.php</t>
  </si>
  <si>
    <t>13:00~13:30</t>
  </si>
  <si>
    <t>1.2-3の途中
2.2-4の編集用フォームの作成、2-2での修正
3.2-3において、投稿後、削除後にすぐにスレッドが更新されない。テキストファイルの変更は正常なので表示のコードの場所が悪いのだと思う。また、投稿番号の1のところが2になる。
4.おかしいところをチームメンバーと話して解決したい。2-4を終わらせるところまで進めたい。</t>
  </si>
  <si>
    <t>1.1-4まで終了 2.以前からご報告していた通り作業できませんでした 3.同上 4.1-5から行う予定</t>
  </si>
  <si>
    <t xml:space="preserve">１．1-7まで完成していた。mission2に入る。
２．フォームを二つ作り、二つから送信されたテキストをどう処理するか悩んだ。
３．フォームの形は完成。名前、コメント両方のテキストを保存することに成功。しかし、ウェブ上に縦に並んでしまった。
４．表示の仕方について、もっと考える必要あり。
</t>
  </si>
  <si>
    <t xml:space="preserve">【日報】 1.2-2から開始 2.2-2は、1-7の応用と判断し、コピペし、まず、txtを作成しようとし、コードを書いた。 3.txt作成されない。エラーがでる。 4.コードの順番が間違ってる可能性がある。それかスペルミスの可能性がある。2-2の.txtの作成から作業予定。 5.10:00-13:00 </t>
  </si>
  <si>
    <t>1.3-4で立ち往生。なんとかエラー回避をする予定。 2.PDOStatementを配列に入れていたことが問題なのかと思い、調べてfetch関数を使ってみる。 3.別のエラーが出てきて更に悩む。queryにfetchが入ってないと言われた。 自分で解決策を見つけられそうにないので質問を投げた。4.とりあえず返って来たらその内容を元に明日やってみる。エラーなくしていい加減mission3終わらせたい。</t>
  </si>
  <si>
    <t>21時～22時半</t>
  </si>
  <si>
    <t>1.mission1クリア。
2.mission1で使った関数などを復習。mission2に取り掛かる。
3.mission1の復習をした為、通し番号以外まで、作ることができた。通し番号をどう写すか、調べて、試行錯誤してできなくて終了。
4.通し番号の理解。mission2-1終わらせる。</t>
  </si>
  <si>
    <t>1. 2-4までできていた。2-5を終わらせる予定で作業開始する。
2. プログラム上でパスワードをどのようにして保存するかのについて考え、txtファイルに書き込むという選択をし作業を進めた。
3. パスワードとは言うものの、テキストファイルにそのまま表示されてしまうのが気になるが、機能的には問題なく2-5が完成させることができた。
4. 3-1の完成。mission3の流れの理解。
http://tt-160.99sv-coco.com/mission_2-5.php</t>
  </si>
  <si>
    <t>21:00~24:00</t>
  </si>
  <si>
    <t>1.2-2
2.2-4を終わらせるつもりだった
3.2-2は土屋君の助言の元完成。配列の更新ができていなかったことが原因だった。2-4に取り掛かる。php内の値をフォームに表示する方法を調べ、使用するがうまく動かない。echoで、編集番号と同じ投稿番号の名前・コメントを格納した変数を出力してみると、ちゃんと表示されているので、やはり、フォーム内表示のやり方が間違っているようだ。
4.2-5の完成</t>
  </si>
  <si>
    <t>11:00〜14:20、16:20〜17:30,12:30~1:00</t>
  </si>
  <si>
    <t>1,1-4まで終了
2,1-5は1-4の応用だと見当をつけ開始
3,1-5の分岐で躓き、質問。解決まであと一歩。
4,エラーが依然として出続けるので確認しつつ、質問しつつ1-6まで完成を目指す</t>
  </si>
  <si>
    <t>22:00-23:30,24:00-24:30</t>
  </si>
  <si>
    <t xml:space="preserve">１．2-1に取り掛かる。フォームを二つ作って終了していた。
２．二つのフォームから送信したものを一つにまとめるにはどう書けばいいか考え、書き込み。上記のものと、投稿カウントについてで詰まった。書き込み形式にするにはどこで区切ればいいかなどを考えた。
３．ふたつのPOSTを書き、受け取りに成功。カウントについては様々調べて試行錯誤し、いろいろなタイプで試したが、一番シンプルなもので完成。
http://tt-163.99sv-coco.com/mission_2-1.php
４．2-1が完成したため、2-2へ取り掛かる。
</t>
  </si>
  <si>
    <t>15:00-15:30</t>
  </si>
  <si>
    <t>【日報】 1.2-2の途中から 2.2-2のコード順番を変え、完成させたい 3.今日はやる時間が短ったためほとんど本題に入らずに終わってしまった。 4..txtを出すところから始める 5.明日は10:00-13:00まで作業予定です</t>
  </si>
  <si>
    <t>13:00-16:00</t>
  </si>
  <si>
    <t>1.mission3-5で立ち止まっていた。mission3終了予定。 2.dsnにスペースを入れていたせいで繋がってないことが質問により判明。スペースを消し、表示はされるようにした。 3.1度3-8まで一通りやった後、文字化けと苦闘。TeraPadの文字コードがshift-jisになっていたことが分かり、1-4から戦い続けてきた理由がここに来てようやく判明。mission3まで無事完成させ、mission4に突入。4はフォームを書き、tableを作り、そこから取って表示させるところまで出来た。 4.場合分けと編集、削除機能の追加をして、出来れば明日4を終わらせたい。
http://tt-158.99sv-coco.com/mission_3-1.php
http://tt-158.99sv-coco.com/mission_3-3.php
http://tt-158.99sv-coco.com/mission_3-4.php
http://tt-158.99sv-coco.com/mission_3-5.php
http://tt-158.99sv-coco.com/mission_3-6.php
http://tt-158.99sv-coco.com/mission_3-7.php
http://tt-158.99sv-coco.com/mission_3-8.php</t>
  </si>
  <si>
    <t>12時～15時</t>
  </si>
  <si>
    <t>1.2-1の通し番号が理解できず、止まっていた。2.2-1通し番号について色んなサイトを調べる。3.通し番号について色んなサイトを調べるうちに、迷走した。for関数が理解できず、textファイルのループが繰り返され、テキストファイル がすごいことになり、2時間たった。どうすればいいかよくわからなくなり、メンバーにアドバイス頂き、完成することができた。4.基礎的な関数の理解が甘いから新しい関数を使おうとした時に、コードがぐちゃぐちゃになり、迷走する。分解作業もできていない。全体的に理解が甘い。特に、for関数やforeach関数についてよくわかっていないので、調べる。1時間復習した後に、2-2に入る。</t>
  </si>
  <si>
    <t>1. 2-5までできていた。mission3の流れを理解しmysqlのコードを調査する。
2. 例のコードを移しながらmysqlのコマンドの調査を行う。
3. mission3は例通りに進めればほぼできるため、スムーズに進んだが、3-3で接続がうまくできていないことに気づき、チームメンバーのアドバイスにより直すことができた。
4．mission3－7あたりまで進めたい。
http://tt-160.99sv-coco.com/mission_3-1.php
http://tt-160.99sv-coco.com/mission_3-2.php
http://tt-160.99sv-coco.com/mission_3-3.php
http://tt-160.99sv-coco.com/mission_3-4.php
http://tt-160.99sv-coco.com/mission_3-5.php</t>
  </si>
  <si>
    <t>10:00~13:00</t>
  </si>
  <si>
    <t xml:space="preserve">1.2-3が終了
2.2-4を開始、出来たら2-5も完成させたい
3.if文でissetによってフラグの有無を判定させようとしたが、うまくいかず、nullとの比較することで新規投稿と編集の区別をつけることができた。2-5に取り掛かるが、formをphp内で表示する方法がわからなかった。echo "&lt;form&gt;~&lt;/form&gt;";みたいにすればいいのかと思ったが違ったみたいだ。
4.phpでのform表示の方法を調べ、2-5を終える
</t>
  </si>
  <si>
    <t>14:30~15:30
24:50~2:20</t>
  </si>
  <si>
    <t xml:space="preserve">1.1-5に取り掛かる
2.分岐について改めて調べ、どこがダメなのか見当をつける
3.メンバーからのアドバイスを見返しつつ改めてやり直す。「完成！」と送ると日付なども一緒に出てきてしまうので悩み中。明日質問させていただきます。
4.いい加減1-5を終えたい。というよりmission1を終えて 一歩でもメンバーに追いつきたい
</t>
  </si>
  <si>
    <t>14:30-16:00,23:00-24:00</t>
  </si>
  <si>
    <t xml:space="preserve">１．2-1が完成していた。2-2に取り掛かる。
２．2-1と1-7の組み合わせと考えた。&lt;&gt;での区切りと、列自体の改行とを両立させるのに手間取った。
３．メンバーにアドバイスをもらい、foreachをふたつ使うことで解決。ひとつめのforeachの外で改行することで、壱行ずつ改行できた。
http://tt-163.99sv-coco.com/mission_2-2.php
４．もっと頭を柔軟に働かせて、メンバーに頼りつつ、しかし頼りすぎないようにがんばる！明日、明後日で2-3を完成させたい。
</t>
  </si>
  <si>
    <t>13:00-18:00</t>
  </si>
  <si>
    <t xml:space="preserve">【日報】 1.2-2から作業開始。 2.2-2はミッション1の応用なのですぐに終わると判断し実行。2-3の削除の方法について考えていた。削除ではなく、表示をしない方向で実行した。 3.2-2はなんらく終了。 2-3は、指定した番号を表示をしない方法でやろうとしたができなかった。もう一度、考え直す。 4.2-3の削除方法を考える。 5.できるかわからない。 できたら20:00-24:00作業予定 </t>
  </si>
  <si>
    <t xml:space="preserve"> 12:00-15:00</t>
  </si>
  <si>
    <t xml:space="preserve"> 1.mission4の途中。idをとりあえず1にしてcommentが打たれてないときも場合分けなし、ただフォームからDatabaseに保存して表示しただけ、の段階で終了。mission4は終わらせる予定。 2. mission3で使った関数を見ていたくらい。 3. mission4無事終了。空白の処理にやたら時間がかかったがおそらく大丈夫。 4.mission5の構想は何となく考えているので、勉強会にも出つつフォローに回ろうかと考えている。
http://tt-158.99sv-coco.com/mission_4.php</t>
  </si>
  <si>
    <t>1.2-1終了
まだまだ関数を理解ができていない。
2.今まで使った関数をノートにまとめ、復習した。2-2で使うexplode調べる。2-2始める。
3.
2-2-1は、1-7と同じだったので、すぐ終了。そこからループ処理行い、explode関数を使うとエラーが多発。エラー原因を考え、試行錯誤しているところで終了。
4.explodeをまだしっかり理解できてないので、調べる。実行。それでもわからなかったら、勉強会にて質問する。</t>
  </si>
  <si>
    <t>1. 3-5までできていた。mission3の流れを理解しmysqlのコードを調査する。
2. 例のコードを移しながらmysqlのコマンドの調査を行う。
3. スムーズに進み、mission3を全て終えることができた。データベースへの接続はまだ完全に理解できていないが少し自分で3-8のプログラムをいじりながら理解を深められた。
4．mission4の半分くらい終わらせたい。</t>
  </si>
  <si>
    <t>1.2-5から
2.2-5の完成
3.課題の「新しいテキストファイルを用意しよう」というところをパスワード用のテキストファイルを作ると勘違いし、コードがめちゃくちゃになる。その後、普通にテキストファイルの各行の後ろにパスワードを付ける方向に軌道修正した。しかし、パスワードの照合がうまくいかず編集も削除もできない状況になって終了。
4.パスワード照合の条件式に問題があるので別の方法を考える。</t>
  </si>
  <si>
    <t xml:space="preserve">18:30~20;30
21:00~23;30
</t>
  </si>
  <si>
    <t xml:space="preserve">1.1-5の途中
2.1-5の解決策を探す
3.メンバーに教えてもらいながら試行錯誤
4.1-6まで終わらせたい
</t>
  </si>
  <si>
    <t>23:00-25:00</t>
  </si>
  <si>
    <t xml:space="preserve">１．2-2が完成していたので2-3から開始。
２．2-2を少しいじくる感じだと考え、2-2と同じものを用意。削除フォームを用意し、ifのコードを書き始めた。
３．ifの中でifを使ったら、何をしているのか混乱してきたため、いったん元に戻す。上書き保存をするというところで躓いている。
４．もう一度コードを見直し、何がいけないのか原因を見つける。イコールでないときのみ上書き保存をするにはどうすべきか、おそらく今まで使ったことのあるものでできるはずと考え、試行錯誤する。
</t>
  </si>
  <si>
    <t xml:space="preserve">【日報】 1.2-3の途中からスタート。 2. 削除の仕方がわからずしらべていた。 3.今日は時間がなくできなかった 4.削除の方法を調べ試してみるそれか、削除しない方法でも模索してみる。 </t>
  </si>
  <si>
    <t xml:space="preserve">1.mission4終了。少しパワーポイントの1ページ目書いたくらいで、今までのコードを見直していくことにした。 2.今までのもの見直して2-5と1-7を訂正することに。 3.2-5のパスワードを入力可能にしたが、回線が悪いのか何度もページがありません、と出てくる。確認しにくかったので今日は断念。コード表示含めて明日に回す。 4.明日もあまり時間は取れないが、2-5を訂正し切ることを目指す。  </t>
  </si>
  <si>
    <t>19時半～21時</t>
  </si>
  <si>
    <t>1.2-2のエラー原因がわからなかった。
2.エラー原因調べる。わからなかったら、勉強会にて質問する。
3.エラー原因がわからなかったので、勉強会にて質問したら全角スペースになっていた。もう一度同じ失敗をしないように、全角スペースが一目で分かる設定をTeraPadに施した。foreachの使い方をまた間違えていた。理解し直し、2-2完成することができた。2-3に取りかかり、フォームは完成させた。
4.2-3の削除機能どうやってつけるか調べる。しっかり関数調べてから実行する。</t>
  </si>
  <si>
    <t>22:30-23:30</t>
  </si>
  <si>
    <t>1. 3-8までできていた。
2. mission4のプログラムの流れを考えた。
3. 2-5を3-8を見ながら進めたが作業時間も短く、あまり進まなかった。入力した値がうまく表示できなった。
4．mission4の入力した値を表示できるようにする。</t>
  </si>
  <si>
    <t>1.2-5から
2.2-5の完成、3に入る
3.パスワードの一致の条件の何が違うのかと思ったら、変数名の間違いだったことが判明。すぐに修正に入り、2－5完成。mission3に取り掛かる。一応midssionはサクサク進むが、mysqlがあまり理解できていないので、自分が何をしているのかわからなくなる。今日は早めに切り上げ、mysqlの理解を明日に回すことにした。
4.mysqlの理解、3-6程度まで進めたい</t>
  </si>
  <si>
    <t xml:space="preserve">15:10~17:20
20:30~23:50
</t>
  </si>
  <si>
    <t>1.1-5のできないループにはまる
2.1-5についてメンバーにアドバイスをもらう
3,なんとか完成。http://tt-162.99sv-coco.com/mission_1-5.php
4.1-6に入ることができたので1-6を終わらせ、1-7に入りたい</t>
  </si>
  <si>
    <t>16:00-17:30,19:00-20:30</t>
  </si>
  <si>
    <t xml:space="preserve">１．2-3の上書き保存で躓いていた。
２．削除フォームに入力したら、ファイルをコピー→削除→指定番号以外を書き込み、という風にししたくて、ifの中にifを置いて、fturncateなどを使った。
３．削除フォームで作業を行っても、番号と時間だけの新しい投稿がされてしまう。
４．明日作業を開始したら、メンバーに相談する。ミッションの解釈自体間違っているかもしれない。
</t>
  </si>
  <si>
    <t xml:space="preserve">1.2-3の途中 2.配列の指定→配列の一致→一致したもの以外を表示という流れでコードを書く 3.時間がなかったためコードはかけていない 4.2-3の構想したコードを書く </t>
  </si>
  <si>
    <t>&lt;日報&gt;</t>
  </si>
  <si>
    <t xml:space="preserve">1.mission5途中、mission2の手直し中。 mission1からmission3までの手直しを終える予定。 2.2-5の訂正簡単な部分だったのでやる 3.mission1から4まで簡略化できるところはして、デバッグも完了。 4.本格的に5を進めようかと思う。 </t>
  </si>
  <si>
    <t>19時半~21時</t>
  </si>
  <si>
    <t>1.2-3のフォームまで完成。削除機能がよくわからない。
2.削除機能について調べる。実行。
3.
2-3の条件分岐の仕方がよくわからない。いろんなサイトを見たが、未だ理解できていない。また、いじっている間に、2-1のファイル内容が変わり、配列番号1が２つ出てきてしまうようになった。
4.2-1のファイル内容をもとに戻す。
2-3条件分岐の仕方を理解する。現段階でまったく理解できてないので、明日終わらすのは無理だろう。</t>
  </si>
  <si>
    <t>17:00-19:00</t>
  </si>
  <si>
    <t>1. 4のフォーム作成まではできていた。
2. 引き続きmysqlの学習をし理解を深めようとした。
3. 投稿、パスワードによる削除機能を作ることができた。
4．2-7をもとに編集機能を付ける。</t>
  </si>
  <si>
    <t>14:00~16:00</t>
  </si>
  <si>
    <t>1.3-5から
2.3-6まではやるつもり
3.mission3がただ書くだけであったので1時間足らずで終わった。mission4に入る。テキストファイルをデータベースのテーブルに置き換えて掲示板を作るので、それらの相違点を考慮し構想を練る。結局htmlを書いただけで終了。
http://tt-161.99sv-coco.com/mission_2_fixed.php
http://tt-161.99sv-coco.com/mission_3-1234.php
http://tt-161.99sv-coco.com/mission_3-7.php
http://tt-161.99sv-coco.com/mission_3-8.php
4.とりあえずは投稿機能を完成させたい</t>
  </si>
  <si>
    <t>23：00～24：00</t>
  </si>
  <si>
    <t xml:space="preserve">1.1-5まで終了
2、エラーが出るのでエラーの原因について調べる
3.エラーの原因不明。
4．もう少し調べてみる。1-7まで終わらせたい
</t>
  </si>
  <si>
    <t>1－5</t>
  </si>
  <si>
    <t>14:00-16:00</t>
  </si>
  <si>
    <t xml:space="preserve">１．2-3で、削除フォームで作業をしていても、投稿がされてしまっていた。
２．アドバイスをもらい、行を空にすることがわかった。unsetを使った。
３．削除自体はできるようになったものの、指定した番号ではなく、番号より下の投稿が消えてしまうようになった。
４．テストに入るので、明日あたりには2-3を完成させてしまいたい。
</t>
  </si>
  <si>
    <t>【日報】 1.2-3の削除のコードを書くところから 2.昨日考えたコードを打った。できなかったためサイトをしらべて、また構想をねった、 3.エラーが直らない。 4.10分考えてわからなかったら、グループラインに投げかける。</t>
  </si>
  <si>
    <t>17:00-18:00</t>
  </si>
  <si>
    <t>1.mission1からmission4までの直し途中。placeholderだけ設定して、mission5を進める予定。 2.placeholder設定はしていた。 3.Githubにコードをあげ、パワーポイントを作成。スケジュールが管理出来るサイトを作り上げる予定。 とりあえずやるべきことを箇条書きした。 4.企画書らしく整えてから制作に取り掛かろうかと思っている。</t>
  </si>
  <si>
    <t>17時～20時</t>
  </si>
  <si>
    <t>1.
2-1の配列が変になってしまった。2-3の課題内容が難しく、理解できなかった。2.ssの詰みシートを見ながら、理解する。2-1の直しを考える。わからなかったら、相談する。3.
2-1の間違いを勉強会にて、質問し、操作ミスで変になったというよりも、コードの根本からおかしかったので、やり直した。
2-1に続け、2-2も直し、どちらとも課題通り正常に戻りました。
次に、詰みシートに、explodeやforeachが理解しやすく説明が書かれており、やっと理解できました。その後、2-3に取り掛かり、unsetの部分にエラーが出てる状態で本日終了。週報に思ったより時間がかかり、テスト勉強ができなかったので、30分はやめに切り上げました。4.unsetの部分がエラー出ているので、unsetを調べる。土曜日には、2-3終わらせたいので、2-3の関数で理解してないところは、金曜日に理解する。</t>
  </si>
  <si>
    <t>13:00-15:00</t>
  </si>
  <si>
    <t>1. 4のパスワードによる削除機能まではできていた。
2. 編集機能のやり方を考え、実装させる。
3. 編集機能を付けmission4を終えられた。
4．mission5の内容を理解し取り掛かる。</t>
  </si>
  <si>
    <t>1.フォームの作成まで
2.投稿機能は作りたい
3.mysqlの理解が足らず、あいまいな形でコードを書いていたためエラーが出まくり。後半はmysqlの構文を調べながら試してみる形で行う。ほとんど進捗はなかった。
4.mysqlの理解と、昨日に引き続き投稿機能の作成を目指す</t>
  </si>
  <si>
    <t>10:15~13:10
18:30~20:40</t>
  </si>
  <si>
    <t>1,1-5の途中から開始
2.1-5の完成を目指して試行錯誤。メンバーに助けてもらって完成。1-6の完成のため詰み防止策を読んで、勉強会に参加した。 
3.1-6完成http://tt-162.99sv-coco.com/mission_1-6.php
4.1-7から</t>
  </si>
  <si>
    <t xml:space="preserve">１．2-3部分でつまっていた
２．メンバーにアドバイスをもらい、配列に対する認識の仕方を改めた。
３．いらない繰り返し部分を削除することで、番号を削除することができた。
４．削除後の投稿で番号が被ってしまうので、それを解決する。
</t>
  </si>
  <si>
    <t>22:00-0:00</t>
  </si>
  <si>
    <t>【日報】 1.2-3のエラーで止まっている。 コメントアウトして確かめ中。 2.テスト勉強のため、作業できませんでした。 3.テスト勉強の為作業できませんでした。 4.2-3から実行。 5.19:00-21:00 6.s s更新済み</t>
  </si>
  <si>
    <t>15:00-16:00</t>
  </si>
  <si>
    <t>1.mission5途中。やりたいことを箇条書きして終わったが、突き詰めていくと1時間じゃ終わらないと思い、先にメール認証を作ることに。 2.メール送信の関数を調べる。エラー表示はまだあまり分かってないのでエラー出たら考えることにする。 3.フォームで送った先にメールが送られる、というフォームは作った。 4.情報をテーブルに登録するページをフォームで送るようにする。</t>
  </si>
  <si>
    <t>作業なし</t>
  </si>
  <si>
    <t>1.2-3のエラーで止まっている。unsetの部分で止まっている。
2.テスト勉強のため、作業できませんでした。
3.テスト勉強の為作業できませんでした。
4.unsetの理解から始める。実行。</t>
  </si>
  <si>
    <t>1. mission4が丁度終わったところであった。
2. mission5の企画、案を考える。GitHubへのmission4のアップロード。
3. GitHubの登録後、アップロードできた。mission6で作る大まかなテーマが決まった。
テキストエディタをAtomに変更し便利そうなパッケージを何個か入れた。
4．ユーザー登録機能の作成から取り掛かかり、企画の細部の決定を進めたい。</t>
  </si>
  <si>
    <t>1.投稿機能がうまくいかない
2.投稿機能の完成、削除機能もできたらやる
3.投稿機能がうまく作れない原因はsqlに全角スペースが入っていたためだった。削除機能の作成に取り掛かる。以前と方法を変え、指定された番号より大きい番号に対し、－１することで投稿番号調整しようとしたが失敗。
4.上記のやり方を改良し、無理だったら以前のやり方に戻す。</t>
  </si>
  <si>
    <t xml:space="preserve">21:00~22:00
</t>
  </si>
  <si>
    <t>1.1-7で配列について調べていた途中
2.継続して調べる。何かが違う気がするがわからない。過去の質問をさかのぼる
3.わからないまま時間切れになってしまった。今日はもう少しだけ調べて質問します。
4.日報提出がぼろぼろなので今日こそ気を付けます。1-7を終わらせて2-1に入りたい</t>
  </si>
  <si>
    <t>&lt;定時連絡&gt;</t>
  </si>
  <si>
    <t>26:00-27:00</t>
  </si>
  <si>
    <t xml:space="preserve">１．2-3で番号被りについて悩んでいた。
２．最後の番号にプラス１する方法で行こうと思った
３．調べてもやり方がよくわからなかったので、次回もっと調べる。
４．テスト期間で時間の乱れがあったが、明日はしっかり時間を守る。
</t>
  </si>
  <si>
    <t>23:00-1:00</t>
  </si>
  <si>
    <t>朝早くすいません 【日報】 1.2-3の途中 2.選択した番号から削除の方法を考えた、削除はできたが番号がおかしくなった 3.削除はできたが、0から始まり、次が2という表示になってしまった。 4.コードをもう一回書き直す 5.12:00-16:00 6.ss更新済み</t>
  </si>
  <si>
    <t>1.mission6 メールフォーム作ったところで終了。登録完成させる予定。 2.エラー表示のためにフォームの横に文字を表示させる方法を調べた。 3.フォームの横に文字を表示すること(test表示)と、仮登録のテーブルを作成することが完了(テストしてない) 4.仮登録のテーブルを完成させ、メール認証用のメール作成を終わらせる。</t>
  </si>
  <si>
    <t>20時半～22時</t>
  </si>
  <si>
    <t>1.2-3エラー状態で終了。unsetの部分がエラー出ている。
2.unsetの部分がエラー出ていたので原因調べる。実行する。
3.unsetのコードの書き方が違っていた。直し、エラーは無くなったが、指定した番号の配列が消えない。現在削除ボタンに2を入れると、配列が1行ずつ消える状態。
4.指定した配列が消えるように、どこが違うか、調べて実行する。</t>
  </si>
  <si>
    <t>16:00-19:00</t>
  </si>
  <si>
    <t>1. mission5で大まかな企画を考えた。
2. mission6のメール認証のやり方の調査。
3. 指定のメールアドレスに文を送信する方法が分からず、あまり進まなかった。
メールアドレス登録フォームのみ作り終えた。
4．引きつづきメール認証のやり方を調査し、コードを書く。</t>
  </si>
  <si>
    <t>22:00~1:00</t>
  </si>
  <si>
    <t>1.編集機能作成中
2.編集機能の完成
3.テキストファイルとテーブルの違いをどのように解決すればよいかわからず詰み気味。やはり2-7をまねするのではなく1から考えた方がよさそう。
4.編集機能は完成させたい</t>
  </si>
  <si>
    <t xml:space="preserve">12:00~12:30
1:00~1:30
</t>
  </si>
  <si>
    <t>1、1-7の途中
2．1-7のエラーがでるところの理由探し
3．ファイルは読み込めるようになったが、詰み対策のところに書いてある配列の格納に使う変数を使っていないので、どこで使えばいいのか考え中
打ち込んだ文字が追加で表示されないのでそこに関するプログラㇺを入力
4.引き続き1-7をやる。どこが間違っているのか、どこがわからないのかについて理解するのに時間がかかるのでまとまった時間が取れないとミッションが完成できない。質問するにもネット環境が安定しないのでできない、というループにはまっている。ネット環境については近く解決する予定</t>
  </si>
  <si>
    <t>ko</t>
  </si>
  <si>
    <t xml:space="preserve">１．2-3の番号被りの続き
２．最後の投稿の番号を取得する方法が見つからなかったため、違うファイルを作ってカウントする方法にチェンジしようと思った。
３．カウント用のファイルを作った。2-3から読み取ってテキストに書き込むことはできたが、逆にカウントから2-3に読み込ませるのが上手くいかなかった。
４．2-3のカウント部分の書き換えについて考える。テストで作業時間が取れないため、解決しなさそうなら、メンバーに相談する.
</t>
  </si>
  <si>
    <t>【日報】 1.2-3の途中 2.テスト勉強のためできなかった。 3.テスト勉強のためできなかった。 4.2-3から始める。 削除のコードから始める。 5.12：00-14:00 6.ss更新済み</t>
  </si>
  <si>
    <t xml:space="preserve">1.mission6、メールのテスト送信とフォームの横にテストの文字表示 2.メール認証のやり方を調べる。ランダムでtokenを作り、urlと一致したら登録、というようにしようと考える。 3.メールが来ない。遅い。昨日もだいぶ遅れて来ていたので少し待ってみる。 エラー表示はあと少し訂正する必要あり。 4.エラー表示の訂正。登録ボタンを押していない場合が必要。 メール来たら確認。来なければ理由が分からない。 </t>
  </si>
  <si>
    <t>9時~10時,18時~19時</t>
  </si>
  <si>
    <t>1.2-3の消え方が変なまま終了
2.指定した配列が消えるようどこが違うか調べて実行する。
3.色々調べて、実行したが、消えない為、メンバーに相談。現在直し中
4.メンバーのアドバイスの通り直してみる。朝作業して、わからないところを夜メンバーに相談する。</t>
  </si>
  <si>
    <t>17:30-20:30</t>
  </si>
  <si>
    <t>1. mission6のメールアドレス入力フォームを作ってあった。
2. 引き続きmission6のメール認証のやり方の調査。
3. 指定のメールアドレスに文を送信する方法が分かったが、メールが送られるのが遅いため確認に時間がかかった。
webの装飾を行うcssを少し学んだためそれ以外の機能には手を付けずに終わった。
4．引きつづきメール認証のコードを書く。</t>
  </si>
  <si>
    <t>1.編集機能作成中
2.編集機能の完成
3.編集機能がうまくいかない原因が、間違ったテーブルを指定していたことだったと分かり死にたくなる。削除機能に取り掛かる。以前と同様に指定された番号より大きいものに対して-1で解決しようとしたが、番号が0になってしまった。
4.mission4の完成</t>
  </si>
  <si>
    <t>21:30-24:00</t>
  </si>
  <si>
    <t xml:space="preserve">【日報】7/28 1.１-7途中 2.進めるもパソコンが動かなくなった 3.そのまま断念 4.1-7から </t>
  </si>
  <si>
    <t xml:space="preserve">１．2-3で番号被り対策としてカウント方法を変える途中
２．作業なし
３．作業なし
４．月曜日がテスト最終日なので、土日空きますが、テスト終了後がんばります。
</t>
  </si>
  <si>
    <t>【日報】 １．2-3の削除の途中 ２．作業なし ３．作業なし ４．2-3からスタート ５．16:00-19:00 ６．ss更新済み</t>
  </si>
  <si>
    <t>1.フォームから送ったメールが来ないところで終了。 2.遅れる原因を調べたが成果はなかった。 3.urlをメールで送ることに成功。続いてデータベースに登録しようとしたが、仮登録フォームの時点でテーブルに値が入ってないことが判明。 mission4と見比べるも理由わからず。いろいろ弄っている内に時間が過ぎていた。 4.登録まで終わらせて、カレンダー作成に移りたい。</t>
  </si>
  <si>
    <t>1.2-3のコメントの消し方が分からず、メンバーに相談する。
2.メンバーが、作ってくれたスプレッドシードを見て、削除機能つける。
3.削除機能つけ終わった。しかし番号が、変になる。また、今のコードでは、配列1を消した時、一生配列1の番号が出てこない条件分岐になっている。根本から直す必要あるかもしれない。
4.番号を正す方法を探し、実行する。勉強会に参加する。</t>
  </si>
  <si>
    <t>12:00-14:00</t>
  </si>
  <si>
    <t>1. mission6のメールアドレス送信のコードまでできていた。
2. 引き続きmission6のメール認証を作成。
3. 指定のメールアドレスに認証コードとして乱数を送り、
データベースに記録してある認証コードと一致するかで認証を行うことにした。乱数を送るまではできたので後はデータベースとのリンクができればひとまず認証の機能は作り終える。
4．mysqlのデータベース実装とメールの届く遅さ改善のために外部のSMTPサーバーの利用を考える。</t>
  </si>
  <si>
    <t>1.削除機能作成中
2.mission4の完成
3.投稿番号の調整がうまくいかない。たまに削除した後の番号がすべて同じになってしまう。そのバグのタイミングがわからないため、解決が困難だった。投稿番号をORDER BY で取得することで、バグが見受けられなくなったが、本当にちゃんと完成したか不明。
4.バグが発見されなかったらmission5に進もうと思う</t>
  </si>
  <si>
    <t>13:15~16:00</t>
  </si>
  <si>
    <t xml:space="preserve">1.1-7の途中
2.1-7のエラー理由がわからず質問。もうなんかすみません。ありがとうございました。
3.解決。1-7完成http://tt-162.99sv-coco.com/mission_1-7.php
4.なさけないの一言です。mission2頑張ります。
</t>
  </si>
  <si>
    <t xml:space="preserve">１．2-3で番号被り対策としてカウント方法を変える途中
２．作業なし
３．作業なし
４．明日でテスト終了（しかも山場）です！またがんばります！
</t>
  </si>
  <si>
    <t>【日報】 1.2-3の途中から 2.削除ができずに、模索中であった。 3.ついに2-3が完成した 4.2-4から始める！ 5.19:00-21:00 6.ss更新済み</t>
  </si>
  <si>
    <t>1.メール認証途中。仮登録のテーブルに値が入っていない状態。今日は値を入れてカレンダー作成に取り掛かる予定。 2.CREATE TABLEを直して無事中に値が入っていることを確認。 3.メールが来ないので来るまで先にカレンダー作成を進めることにした。 selectタグで値を入れるのに少し苦戦。スタートと終わりの日付を入力できるようにしたところで終了。 4.日付を元に曜日などを算出してカレンダーを作るまで行いたい。 メール遅すぎるので、SMTPサーバについて少し調べる。</t>
  </si>
  <si>
    <t>19時~21時</t>
  </si>
  <si>
    <t>1.2-2の条件区分を2-3でもそのまま使ってたが、おかしいと疑問を持ち改善しようとしてた。通し番号のマイナス1の処理を考えてた。
2.勉強会前に、2-3の条件区分の処理の仕方をどう変えようか考えていた。勉強会で、質問したら間違えてると思っていたことは、勘違いと判明。そのままのコードで合っていた。そのあと、2-3は、番号を直さなくても、完成だと知った。しかし、通し番号にチャレンジしようと思ったが、よくわからなかった。
4.とりあえずクリアはしてるみたいなので、2-4に進もうと思う。通し番号については、勉強会のアドバイスをもとに並行して考えとく。</t>
  </si>
  <si>
    <t>23:30-24:30</t>
  </si>
  <si>
    <t>1. 指定のメールアドレスに乱数(認証コード)を送信するところまでできていた。
2. 引き続きmission6のメール認証を作成。
3. メールの届くのが遅い問題を解決するためにSMTPサーバの利用を考えたが、うまくできず、時間がかかった。
4．遅い問題は後回しにし、メール認証完成を目指す。</t>
  </si>
  <si>
    <t>1.mission4終了（？）
2.mission4の最終確認、mission5の企画を考える
3,削除を何回も試してみたが、バグはやはり出ないようなので終了とする。githubにアップロードする前に、今まで別に用意していたcssをphpの方に書き込む。mission5に取り掛かる。はじめは動画投稿サイト的なものを作ろうとしたが、調べてみるとサーバーへの負荷が大きいということなので、どうするか検討中。
4.mission5を終える</t>
  </si>
  <si>
    <t>19：30～21：45</t>
  </si>
  <si>
    <t>1.1-7まで終了
2.2-1を開始。フォーム作成までできたが、テキストファイルになぜか保存されてくれない。
3.理由を探したが不明。明日質問します
4.2-1を終えて2-2に入る</t>
  </si>
  <si>
    <t xml:space="preserve">１．2-3番号被り続き
２．カウントファイルのよみ読み込みが上手くいかなかったので、ひとまずそれに取り組む。
３．前回と変えた方がいいのかと思い、元ファイルの書き換えをしていたが、参考にしていたのがアクセスカウンタだったので、変更が必要。
４．ずっと2-3なので、そろそろ抜け出したい
</t>
  </si>
  <si>
    <t>19:00-21:0</t>
  </si>
  <si>
    <t>【日報】 1.2-4からの初めからスタート 2.2-3をコピペして、編集を付け足すよう形でやる。 3.かたちはできたが、編集はできていない。編集番号を打っても認識がされない。編集もできない 4.2-4からスタート、編集機能を再構築 5.16:00〜21:00 6.ss更新済み</t>
  </si>
  <si>
    <t>1.日付の入力フォーム作成。 メール認証を完全に終わらせ、カレンダー作成予定。 2.メールをそもそも送信していなかったことが分かり、それを直してメールを送る。 3.正メンバーのテーブルにグループの配列も入れたかったのだが、うまく入らず変更。登録は出来た。 カレンダー作成は、開始日の方が前にあったり、2月の処理を結構長く書いたため時間がかかった。 日付を送り日付から曜日を算出出来るようにした。 4.カレンダーのベースを作る準備は出来たのでようやく取りかかることができる。 グループとメンバーをどう結びつけるかを考えなければならない。</t>
  </si>
  <si>
    <t>21時~23時</t>
  </si>
  <si>
    <t>1.2-3終了してたと思ってたが、作業を始め番号がおかしいことに気づき、2-3やり直しから始まり
2.以前、ラインでアドバイス頂いた簡単な番号被りの直す方法を試してみることにした。
3.何度やっても、うまくいかず、メンバーに相談した。ループを入れる場所が違ってた。なぜここにこのコードが入るかしっかり理解して入れないとダメだなと感じた。コメントアウトもっと細かく行おうと思う。
4.2-4に入る。
勉強会に参加する前に作業できれば頑張りたい。</t>
  </si>
  <si>
    <t>20:00-21:00</t>
  </si>
  <si>
    <t>1. 指定のメールアドレスに乱数(認証コード)を送信するところまでできていた。
2. 引き続きmission6のメール認証を作成。
3. データベースにidを登録するところまでできた。ペースが遅いので明日にでもメール認証を終わらせたい。
4．メール認証完成を目指す。</t>
  </si>
  <si>
    <t>1.mission5の企画
2.企画を考える
3.動画投稿サイトの作成を目指すことにする。難しい場合はsnsに変更する。どこから手を付けていいかわからず、とりあえずhtml,cssから書き始め、phpは後回しにする。しかし、ほとんど進捗はなかった。
4.html,cssによってサイトの風貌を作る</t>
  </si>
  <si>
    <t>25:20~26:30</t>
  </si>
  <si>
    <t>1.1-7まで終了。2-1途中
2.2-1がテキストファイルに表示されないので調べてメンバーに質問
3.なかなかうまくいかないので明日に持ち越します！道筋は教えてもらったので試行錯誤してみます
4.2-1のつづきから</t>
  </si>
  <si>
    <t>14:00-16:30,23:00-23:30</t>
  </si>
  <si>
    <t xml:space="preserve">１．2-3続き
２．カウントファイルを作り、削除後もカウントが+1で行われるようにしようとした。
３．最初にphpでカウントファイルを作っていたが、それだとphpを動かさなければ記録されないので、メンバーに相談し、2-3の中に組み込むことでカウントと番号被りの問題は解決。
４．削除機能のところで、指定した番号ではなく、指定した番号の列が削除されてしまうことがわかった。明日の勉強会で質問する。
</t>
  </si>
  <si>
    <t>20:30-21:20</t>
  </si>
  <si>
    <t>【日報】 1.2-4の途中から 2.編集機能が削除のやり方と同じなのでコピペしてそのままだったので編集用に変換する 3.文字化けが発生した。 4.文字化けを直し再度確認する。 5.インターンのためできません 6.ss更新済み</t>
  </si>
  <si>
    <t>1.メール認証が実装出来て、日付の入力フォームを作成した。カレンダー作成へと移る予定。 2.tableタグの使い方を確認。 3.データベースから開始月、終了月を取ってくる部分と、その間の月のカレンダー作成はそれぞれ実装。あとは繋げるだけ。 4.グループとカレンダーの繋げ方はGETで出来そうなので、グループ+カレンダーの日付と予定を書いたページの繋げ方とグループとメンバーの繋げ方を考える。</t>
  </si>
  <si>
    <t>18時半～21時半</t>
  </si>
  <si>
    <t>1.2-3終了
2.2-4の課題を理解するために、easyテキストを読み、何を達成すればクリアなのか把握する。2-3まででやったところは終わらせる。新しい範囲で使う関数の勉強。
3.2-4-4までは、今までと同じ感じだったので、スムーズにできた。2-4-5からは新しい範囲で、理解できず詰みシートのサイトを閲覧。var_dumpの使い方がまだわかってない。
4.var_dumpの使い方理解。その後、サイトの内容理解。その後、実行</t>
  </si>
  <si>
    <t>1. データベースにアカウント情報を登録できるようにしてあった。
2. 引き続きmission6のメール認証を作成。
3. データベースのカラムを1つ増やした後うまく動かなくなってしまい、
改善に時間がかかった。変数名を変えたことが原因であり、単純なミスであった。
4．メール認証完成を目指す。</t>
  </si>
  <si>
    <t>1.サイトの作成
2.ホーム画面、ログイン画面、新規登録画面を作成
3.上記の画面を作成した。しかし、ページを作るほどさらに作らなくてはならないページが浮かんでしまいhtmlだけで結構な時間がかかってしまいそうだ。また、phpによってどこまで機能を付けられるかがまだわかっていないので不安な点もある。
4.ユーザー登録機能を作る</t>
  </si>
  <si>
    <t>25:00~26:00</t>
  </si>
  <si>
    <t>1,2-1から
2.送信した後テキストファイルに表示されない問題について近藤君に教わったやり方で調べてみる。どうやら送信ができていない様子
3.原因のと特定までには至らなかった。明日も引き続き取り組む
4.2-1とできれば終わらせて2-2に入りたい</t>
  </si>
  <si>
    <t>21:00-24:00</t>
  </si>
  <si>
    <t xml:space="preserve">１．2-3続き
２．削除が上手くいかなかった。unsetを使うのをやめ、詰み防止ssを参考にしつつ新たに考え直した。
３．2列目だけが削除されてしまうので、メンバーに相談。ループするたびに変数が増える定義づけをすることで、削除が可能になった。番号被りの方も問題なく動いたので2-3完成。
http://tt-163.99sv-coco.com/mission_2-3.php
４．2-4に入るが、教えてもらったことをしっかりと飲み込んで、忘れないようにまとめた方がいいと思った。自分がつっかえて調べた部分も含め、自分用のまとめも作るべき。
</t>
  </si>
  <si>
    <t>【日報】 1.2-4から始める 2.2-4の文字化けをなすためheadタグを先頭につける。2-5は2-3と2-4の複合問題であると判断した。passと文字列が一致の時だけ、2-4をおこなうようにする。 3.やっと、2-5が終了した。 4.mission 3に入る。 5.未定。 6.ss更新済み</t>
  </si>
  <si>
    <t>17:00-20:00</t>
  </si>
  <si>
    <t xml:space="preserve">1.カレンダー作成完了。aタグを使って各日程のページへ飛ぶようにする予定。 2.GETで複数取得出来るのかを調べる。 3.登録メンバーのテーブルにグループの項目を追加。 formの中身を配列に入れてメンバーのテーブルと比較することで、各メンバーにグループを登録することに。 それぞれのページは作成した。 4.それぞれのページは作成したが、繋げていないのでサイトマップを一度作ってみようと思う。  </t>
  </si>
  <si>
    <t>1.var_dumpが理解できてない。
2.var_dumpを調べ、理解する。サイトを理解する。実行。
3.var_dumpは、理解できたが、どう編集のコードとくっつけるか未だ分からない。
ヒント集や詰みシートをみているが、編集機能の分解作業が未だ理解できない状況。4.どう編集のコードを作るか考える。具体的にここがわからないと言うのもわからないので、もう少し調べが必要。はっきりしたら相談する。</t>
  </si>
  <si>
    <t>15:00-17:00</t>
  </si>
  <si>
    <t>1. データベースにアカウント情報を登録できるようにしてあった。
2. 引き続きmission6のメール認証を作成。
3. URLに引数を書く方法を調べた。認証がまだできていないのでいい加減終えたい。
4．メール認証完成を目指す。</t>
  </si>
  <si>
    <t>1.ページの作成
2.ユーザー登録機能の作成
3.参考になりそうなサイトを見つけ、コードを見ながらわからない部分を調べることにした。今までやっていた方法よりスマートな方法があることを学ぶ。また、エラー処理などができていないこともわかり反省する。
4.勉強を続ける</t>
  </si>
  <si>
    <t xml:space="preserve">15;10~16:30
11:45~12:50
</t>
  </si>
  <si>
    <t>1.2-1続行中
2,テキストファイルに保存できない問題について自力で取り組んでみるが解決できず。相談したところ解決
3.あともう一息なので明日完成させる
4.2-2を終えたい</t>
  </si>
  <si>
    <t xml:space="preserve">１．2-4開始
２．2-3にフォームを加えた。ミッションヒント週を参考に、まずは編集選択機能を実装しようと思った。
３．array_sliceというのが使えるかと思ったが、エラーが出てしまった。エラーのまま終了。
４．エラーの原因を調べる。
</t>
  </si>
  <si>
    <t>【日報】 1, 3-1から始める 2.インターンのため作業できません 3.インターンのための作業できませんでしたよ 4.未定 5.ss更新済み</t>
  </si>
  <si>
    <t>1.create〇〇のページは全て完成。繋げるためにサイトマップを作る、そしてログインフォームを完成させる予定。 2.サイトマップは作業前に作成。tableの設定をまた少し変えなければいけないことに気づく。 3.とりあえずテーブルは作らずに、それぞれのページがきちんと表示されるかを確認。 ログインフォームを作り上げ、合って入ればマイページに飛ぶ、という部分を書いていた途中で作業終了。 4.headerのlocationについて調べつつ、テーブルの中身がきちんと出来ているかのチェックを行う。 条件分岐をきちんとしていないページがいくつかあるので、そこに手を出せたらなおよし。</t>
  </si>
  <si>
    <t>1.var_dumpを使わなくても良いと分かり、終了
2.使わずに、どうコードを書くか考えて、実行
3.使わない方向で、コードを自分なりに書いて見たが、送信しても表示できず、メンバーに相談した。value値が2個あるせいだと判明。表示ができた。しかし、表示できただけで、上書きができない状態である。
4.明日、上書きについて調べ、実行する！2-4終わらせたい。</t>
  </si>
  <si>
    <t>8:30-9:30</t>
  </si>
  <si>
    <t xml:space="preserve">1. データベースに認証済みか未認証かのパラメータを追加してあった。 2. 引き続きmission6のメール認証を作成。 3. 新しくphpを作成しページ移動が、できるようになった。メール認証完成もある少し。 4．メール認証完成を目指す。 </t>
  </si>
  <si>
    <t>1.関数の勉強
2.勉強の続き
3.パスワードを安全に管理するためにハッシュ化をしようとしたが、サーバのphpのバージョンが古いのか、password_hash関数が使えず、また、古いバージョンでもできるようにするphpファイルもダウンロードしてみたがそちらも使えず。仕方がないのでそのままパスワードをテーブルに記述してしまう方向にしようと思う。
4.新規登録機能の完成</t>
  </si>
  <si>
    <t>14:10~15:40,
11:40~12:50</t>
  </si>
  <si>
    <t>1.2-1を継続中
2.番号をつけることがうまくできない
3.模索中
4.2-2まで進みたい</t>
  </si>
  <si>
    <t>22:30-25:00</t>
  </si>
  <si>
    <t xml:space="preserve">１．2-4編集選択機能つづき
２．array_〇〇を使わなくとも、定義づけすればフォームに値を送れた。編集機能に移ろうと思い、ボタンを追加。
３．編集機能のためにどうすればいいか考えたが、値を差し替える部分がまだ理解できていない。調べた範囲でやってみたが、条件分岐の部分でもエラーが出てしまった。
４．差し替えて、編集上書きするにはどうするか、さらに調べる。
</t>
  </si>
  <si>
    <t>1.ログインフォームの実装。 headerを使って自動でマイページにリンクが飛ぶように設定し、テーブルの作成がうまく出来ているかのチェックをする予定。 2.headerを一度設定した後に戻らなくなったので、確認用のページを作成。 3.ログインからマイページへ飛ぶ、自分が入っているグループを表示する、新しくグループを作る、はうまく出来た。 projectを作成する際にうまくテーブルに入ってくれない。理由を確認中。 4.プロジェクトの作成と、グループに表示、予定の作成まで実装したい。</t>
  </si>
  <si>
    <t>9時～11時、17時～19時</t>
  </si>
  <si>
    <t>1.上書きが分からず、終了
2.上書きについて調べ、実行2-4を終わらせる。
3.上書きについて、調べ2-4終了。
2-5に入る。
2-5のコードの多さに頭がごちゃごちゃになり、一回わけがわからなくなり、1から書き直し。ファイルへの書き込みができずに、相談。POST名を間違えている初歩的なミスだった。現状、送信した後、配列がパスワードテキストの中に出てきておかしい。
4.2-5-2の続き。パスワードテキストの中身が変なのを直す。2-5-4の条件分岐につまずきそうなので、要注意。2-5を終わらせたい。</t>
  </si>
  <si>
    <t>10:00-10:30</t>
  </si>
  <si>
    <t>1. URLでの値渡しを用いて認証先のアカウントを決めるところまでできていた。
2. 引き続きmission6のメール認証を作成。
3. 一通り認証可能な登録の仕組みができた。エラー処理などを追加していきたい。
4．メール認証を完成をさせ、次に作る機能の構想を練る。</t>
  </si>
  <si>
    <t>17:00~19:00</t>
  </si>
  <si>
    <t>mission全体として</t>
  </si>
  <si>
    <t>1.新規登録、ログイン機能作成中
2.phpのバージョンを確認すると5.2.3だった。仕方がないので、crypt関数を用いハッシュ化。新規登録、ログイン、ログアウト機能のデバッグをし、完成。メール認証に移る。メールで仮登録後に新規登録をする方向に修正する。そのためにmb_send_mail関数について学習したところで終了
4.メール認証完成</t>
  </si>
  <si>
    <t>Mission</t>
  </si>
  <si>
    <t>詰まった部分</t>
  </si>
  <si>
    <t>&lt;SS更新&gt;</t>
  </si>
  <si>
    <t>25:30-27:30</t>
  </si>
  <si>
    <t xml:space="preserve">１．2-4つづき
２．編集実行するのにどうすればいいか考えていた
３．ifの条件付けがうまくいかず、新しい投稿がされてしまう
４．どこがおかしいのかわからないので、相談する
</t>
  </si>
  <si>
    <t>22:00-25:00</t>
  </si>
  <si>
    <t>【日報】 1.mission3から始める 2.まずmysqlはなんなのかを理解するために調べる。データベースへの接続をおこなう。 3.データベースに接続できたか確認が取れないがとりあえず3-2までは終わった。 4.データベースができたか確認する。 5.12:00-15:00 6.ss更新済み</t>
  </si>
  <si>
    <t>11:00-14:00</t>
  </si>
  <si>
    <t>1.create_groupまで繋げる。 新規プロジェクトのテーブルが作成出来なかった。 今日は、予定の作成を完成させる予定。 2.テーブルについて調べたがめぼしい結果は得られず。 3.groupをgnameに変えたら何故か上手くいった。テーブルと同じ名前のものだからかは分からないが、全てgnameに変えればいいだけなので納得しておく。 mypageにgroup表示、groupにproject表示、projectのカレンダー表示までやったところで、予定とプロジェクトを担当するメンバーを入れる欄がない事に気づく。 とりあえず後回しにし、予定を日付指定するフォームを作成した。 4.予定の表示をとりあえずやる。それが終われば予定があるカレンダーの色替え、担当メンバーを入れる。</t>
  </si>
  <si>
    <t>9時～11時</t>
  </si>
  <si>
    <t>1.2-5のパスワードテキストの中身が変なまま終了
2.
パスワードテキストの中身を直して、条件分岐に取り掛かる。
3.多分、value 値をechoにしているからなのかな思うから最後に直ると思い放置することにした。
条件分岐で、違う２つのファイルの配列を一致させて、パスワードも一致させるのか？条件分岐方法がよくわかってない。エラーも直らない。
4.明日フォローアップ会で合うので、条件分岐のアドバイスいただこうと思う。
2-5終わらせたい。</t>
  </si>
  <si>
    <t>10:00-13:00</t>
  </si>
  <si>
    <t>1. メール認証の大まかな機能はできていた。
2. 引き続きmission6のメール認証を作成。ログインの仕組みについて考える。
3. メール認証が完成した。ログイン画面、ログインの機能を作成中。
4．ログイン画面を完成させる。</t>
  </si>
  <si>
    <t>22:00~24:00</t>
  </si>
  <si>
    <t>1.メール認証の作成に取り掛かる
2.メール認証の完成
3.メール認証を実装するために、コードの修正に取り掛かる。修正が終わらなかったので、デバッグもできず終了。
4.時間が取れるかわからないが、メール認証機能の完成を目指す</t>
  </si>
  <si>
    <t>9:00~9:30</t>
  </si>
  <si>
    <t xml:space="preserve">【日報】
1.2-1を進めたい
2.バイトから帰ってきた時間が遅すぎたためできませんでした・・・
3.できなかったので明日に持ち越します
4.2-2までいきたい。とにかく行きたい
</t>
  </si>
  <si>
    <t>14-15,16-19,23-24</t>
  </si>
  <si>
    <t xml:space="preserve">１．2-4の続きから
２．条件分岐の順番を変え、2-4が解決。2-5に入り、パスワード保存方法について考えた。
３．最初は他のファイルにパスワードのみを保存しようかと思っていたが、2-1のファイルに保存した方がいいかもしれないと思った。他ファイルに保存する場合は、foreachでつまづき、2-1に保存する場合は、表示が文字化けしてしまった。
４．foreachでふたつの配列を回す方法があったら、他ファイルに保存する方向でいきたい。難しい場合は、文字化けの方をなんとかする。
</t>
  </si>
  <si>
    <t>【日報】 1.3-3 2.3-1でできてなかったことが判明したので、もう一段mysqlの理解を深める。 3.echoをかけたがエラーとなった。 4.mysqlの理解から入る。 5.19:00-24:00 6.ss更新済み</t>
  </si>
  <si>
    <t>1.mypage→group→projectを繋げ、予定作成のフォームを作成。カレンダーにリンクを埋め込みproject→予定を繋げる予定。 2.テーブルの色ぬり調べた。 3.予定の表示とテーブルの色ぬりが完成。 4.プロジェクトのメンバーをチェックボックスまたはオプションボタンで入れられるようにする。 予定の種類によって色替えられるようにしたいと思い始めたが、もう少し後回し。</t>
  </si>
  <si>
    <t>21時～22時</t>
  </si>
  <si>
    <t>1.2-5の条件分岐にとまどい終了
2.フォローアップ会で迷ってる部分を相談する。
3.フォローアップ会でアドバイスを頂き、簡単な方の条件分岐にすることにした。
今までやっていた方法のせいで、コードがわけわからなくなっていたので、一から書き直した。
また、インデントをつけていないのが、こんがらがっている原因でもあると思うので、インデントをつけ、みやすくした。
4.パスワードを文字列に追加し、パスワード部分を表示しない方法で行こうと思う。</t>
  </si>
  <si>
    <t xml:space="preserve"> 1. メール認証が完成。 2. ログインの仕組みについて考える。 3. ログイン中はログイン中とわかる新たなパスワードを作成することにしたがまだ機能はできていない。 4．ログイン画面を完成させる。</t>
  </si>
  <si>
    <t>1.メール認証
2.メール認証完成
3.トークンを新たに導入したため調整が困難。また、コードの見易さを重視したものに書き換えているがそちらも行き詰り気味。
4.現在コードがぐちゃぐちゃなので整理していこうと思う</t>
  </si>
  <si>
    <t>22:45〜23:45</t>
  </si>
  <si>
    <t xml:space="preserve">【日報】 1.2-1 2.カウントがあともう少しでできそう 3.終わらなかったので今日終わらせます 4.2-2まで </t>
  </si>
  <si>
    <t xml:space="preserve">１．2-5文字化け問題のつづき
２．フォローアップでアドバイスをもらい、パスワードを2-1ファイルに保存することにした。また、文字化けに関しては無駄にforeachしていたからだったため、直した。
３．パスワードのファイルへの保存と、パスワード以外のテキストの表示のができた。次に削除、次に編集とパスワード機能を付け足し、動作確認。カウントが少しおかしかったので入れる場所を変え、2-5がおそらく完成した。
http://tt-163.99sv-coco.com/mission_2-5.php
４．3に入る。スムーズにいきたい。
</t>
  </si>
  <si>
    <t>19:00-19:30</t>
  </si>
  <si>
    <t>おはようございます！ 【日報】 1.3-3から 2.急遽用事が入り時間が取れませんでした 3.同上 4.3-4から始める 5.12:00-17:00 6.ss更新済み</t>
  </si>
  <si>
    <t>1.ログイン→マイページ→ワークグループ→プロジェクト→スケジュールとそれぞれの新規作成を実装。 担当者を入れる欄を全てに追加する予定。 2.checkboxについて調べる。 3.チェックボックスの返り値がon,offであることに途中まで気付かず時間がかかった。 名前があるところを選んでいるはずなのに空欄になるので少し調べる必要がある。 4.空欄にならないようにし、メンバー登録から全て名前、ID被りを除去する。</t>
  </si>
  <si>
    <t>10時～12時</t>
  </si>
  <si>
    <t>1.違うやり方にしようと思い、1から打ち直し、条件分岐の前まで書き直し
インデントを綺麗に直す。
2.簡単な方の条件分岐にする。
3.なぜかパスワードの表示が消えず、試行錯誤
途中で、.ではなく＋で文字列を足していることに気づき、落ち込んだ。その後、完成。
4.3に入る！</t>
  </si>
  <si>
    <t>24:00-25:30</t>
  </si>
  <si>
    <t>1. メール認証が完成していた。
2. mission6のログインの仕組みについて考える。
3. ログインした後ページ間を飛ぶときに必要なidのようなものを作成しログインを継続させる方法にした。制作中。
4．ログイン画面を完成させる。</t>
  </si>
  <si>
    <t>16;00~19:00</t>
  </si>
  <si>
    <t>1.コードの整理
2.コードの整理
3.CSRFやクリックジャッキングについて理解
4.デバッグに取り掛かる</t>
  </si>
  <si>
    <t>12:00~14:50
24:50~26:00</t>
  </si>
  <si>
    <t xml:space="preserve">1.2-1
2.コードを書き直して完成しそうになる
しかし文字化けしてしまったので理由を探す
3.修正しきれなかったので今日取り組みます
4.2-３までいく絶対に！
</t>
  </si>
  <si>
    <t xml:space="preserve">１．3-1から
２．Mysqlについてわからなかったので、少し調べてみたが、まだよくわからない。とりあえずシート通りに進めてみた。
３．テーブル表示はできたので、おそらく合っていると思う。きちんと理解が必要。
http://tt-163.99sv-coco.com/mission_3-1.php
http://tt-163.99sv-coco.com/mission_3-2.php
http://tt-163.99sv-coco.com/mission_3-3.php
４．3-4は正解なのか不明。3-5でエラーがでたので、誤字脱字を確認する。Mysqlについて理解を深める。
</t>
  </si>
  <si>
    <t>参照</t>
  </si>
  <si>
    <t>20:00-00:00</t>
  </si>
  <si>
    <t>【日報】 1.3-3からスタート。 2.mission3はコピペしてできると判断して実行する。 3.3-7で全角スペースに気づかず、苦戦をした。 グループラインであげて、即解決。 全角スペースを、可視化することにした。 4.mission4からスタート 5.17:00-22:00 6.ss更新済み</t>
  </si>
  <si>
    <t>1.ログイン→マイページ→ワークグループ→プロジェクト→スケジュールとそれぞれの新規作成、プロジェクトやスケジュールの担当者を入れようとして失敗。 今日は担当者を終わらせ、被りを除去する予定。 2.checkboxについてもう一度調べる。checkboxにvalue値が設定できること、配列の数がcheckしたものだけになることを確認。 3.checkboxのvalueを直し、メンバーをチェックボックスでプロジェクトとスケジュールに入れられるように実装。 日付の条件分岐が合っていないことに気づき、訂正。 プロジェクトとスケジュールについて、フォームが空白だとエラー文章が出るように訂正。被りに手を出すのは明日にすることにした。 4.ワークグループ名被りかプロジェクト名被りでエラーが出るようにする。</t>
  </si>
  <si>
    <r>
      <rPr>
        <b/>
        <sz val="10"/>
        <rFont val="Arial"/>
        <family val="2"/>
      </rPr>
      <t>プログラム
作成において、、、
（全般的に</t>
    </r>
    <r>
      <rPr>
        <sz val="10"/>
        <color rgb="FF000000"/>
        <rFont val="Arial"/>
      </rPr>
      <t>）</t>
    </r>
  </si>
  <si>
    <t>17時~19時</t>
  </si>
  <si>
    <t>1.2-5終了
2.my sqlについて調べ、mission3に入る。
3.mission3は何が正解なのかよくわからなくて、戸惑った。mission3-4まで終了。
mission3-6で、入力した名前とコメントが出てこないので、mission3-5から間違ってると思われる。
4.mission3-5と3-6何が間違ってるか考えた実行する。
mysqlについてもう少し調べが必要。課題についても一つ一つ何をしてるか理解する。</t>
  </si>
  <si>
    <t>18:00-20:00</t>
  </si>
  <si>
    <t>1. メール認証が完成していた。ログインの機能を製作中。
2. mission6のログインの機能のプログラムを検討。
3. ログイン機能が完成した。
4．マイページの作成からとりかかり、機能を増やしていく。</t>
  </si>
  <si>
    <t>1400~16:00</t>
  </si>
  <si>
    <t>1.セキュリティ対策
2.デバッグ
3.デバッグをするつもりだったが、cssでいろいろ調整をしていた
4.明日こそ、登録系の機能は完成させたい</t>
  </si>
  <si>
    <t xml:space="preserve">10:40~12:30,15:00~17:00,19:00~20:50,22:15~24:00
</t>
  </si>
  <si>
    <t xml:space="preserve">
1,2-1
2.なぜかコメントの内容が表示されない問題を解決。2-1を完成したと持ったらいつの間にか2-2の内容まで終わっていた。2-3に取り組み始める。フォームをつくってカウントを保存する仕組みまで作ってみる。しかし、ifの条件の中に＆＆をいれ手実行したいのになぜかエラーが出る。
3.エラー問題を明日に持ち越します。
4.2-3を終えて2-4まで行きたい</t>
  </si>
  <si>
    <t>17-19</t>
  </si>
  <si>
    <t xml:space="preserve">１．3-4、5、6
２．Mysqlとデータベースの基礎について調べた。ミッションは合っているのかわからないが、3-6までやってみた。思っていたテーブルができない。3-6では文字化けしてしまった。
３．テーブル作成についてもう少し調べる必要あり。文字化けも調べて実行してみたが直らなかったため、他の方法も試してみる。
４．文字化けだけでもなんとかしたい。
</t>
  </si>
  <si>
    <r>
      <rPr>
        <sz val="12"/>
        <rFont val="Arial"/>
        <family val="2"/>
      </rPr>
      <t>&lt;おすすめのプログラムの書き方&gt;</t>
    </r>
    <r>
      <rPr>
        <sz val="11"/>
        <rFont val="Arial"/>
        <family val="2"/>
      </rPr>
      <t xml:space="preserve">
</t>
    </r>
    <r>
      <rPr>
        <sz val="10"/>
        <color rgb="FF000000"/>
        <rFont val="Arial"/>
      </rPr>
      <t>ifやforなどのひとまとまりごとにキーボードのtabを使って
行の間にスペースを入れると見やすくなる。
terapadのオートインデント機能を用いてこれを少し楽にできる。
下のリンクに記入例を載せたので、
好みですがtabキー使ってみてください。
プログラムの内容自体は何の意味もないです。</t>
    </r>
  </si>
  <si>
    <t>18:00-19:00</t>
  </si>
  <si>
    <t>【日報】 1.mission4 2.mission2とmission3の応用と判断して実行。 3.時間がなくてコードが途中までしか書ききれなかった。 4.とりあえず、コードを書き上げる。 5.20:00-1:00 6.ss更新済み</t>
  </si>
  <si>
    <t>1.エラー文章の追加。NULLの対応を少し追加した。担当者のNULL追加と、名前被りのエラー表示をする予定。 2.特にない 3.メンバーが選択されてなかった場合と、名前が被った場合にエラー文を出すようにした。 4.グループと新規登録の被りを直す。グループについては被った人を無視して新しく追加していくイメージ。</t>
  </si>
  <si>
    <t>11時~12時、20時~21時半</t>
  </si>
  <si>
    <t>1.3-6の入力したデータが映らない原因が不明
2.多分何か打ち間違えていると思い、もう一度一から打ち直す。スペルミスの確認
3.打ち直しても直らなかったので、メンバーに相談。文字の指定をしてなかったのが原因だった。UTFに直し、映るようになった。そのまま3-8まで終了。そして、mission4に突入し、mysqlに接続したが、編集したい部分の表示だけどうコードを書くか迷ってる。
4.編集したい部分の表示の仕方を明日、もう少し考えてみる。</t>
  </si>
  <si>
    <t>1. ログインの機能を製作。
2. ログインの機能の欠陥が見つかったためログインの仕組みを考える。
3. ログインにid以外の情報を必要とするように仕様を変更（乱数）。
4．とりあえずログイン機能を仕上げたい。</t>
  </si>
  <si>
    <t>15:00~16:00</t>
  </si>
  <si>
    <t>1.デバッグ
2.cssの学習
3.時間があまりとれなかったので、cssの勉強をした
4.登録機能、デザイン</t>
  </si>
  <si>
    <t>11:20~12:50,24:50~25:30</t>
  </si>
  <si>
    <t>1.2-3を取組中
2.削除ができない。カウントは別で保存する必要があるのか悩み中。array_spliceを使って削除を試みる
3.おわらなかったので明日に持ち越し
4.方向性があっているのか怪しいので明日精査します。とりあえず2-3を終わらせて2-4に入りたい</t>
  </si>
  <si>
    <t>23-24</t>
  </si>
  <si>
    <t xml:space="preserve">１．3-4,5,6から
２．文字化けに対処していた。解決した後、3-7、3-8を実行。
３．メンバーの助言のおかげで解決。headerタグをつけた。3-7で編集、3-8で削除ができたので、mission3はおそらく完成したのだと思う。
４．mysqlについてもう少し細かく調べたい。
</t>
  </si>
  <si>
    <t>エラーは出ないがうまくいかない時は、echoで途中途中表示させてみるとどこが間違っているか見つかりやすい。</t>
  </si>
  <si>
    <t>22:00-1:00</t>
  </si>
  <si>
    <t>【日報】 1.4から 2.とりあえずコードを書く。 3.書き上げるまでに至らなかった 4.書き上げる 5.20:00-0:00 6.ss更新済み</t>
  </si>
  <si>
    <t>1.NULLのエラー文追加、グループ作成のエラーを訂正する予定。 2.特にない 3.メンバー追加と単純なグループ名被りの条件分岐がかなり面倒くさかった。まだメンバー追加出来ていない。 4.グループにメンバーを追加出来るようにし、終わったらID被りをなくす。 その後各々のページに表示したいものを少し整理する。</t>
  </si>
  <si>
    <t>9時~10時,17時~19時</t>
  </si>
  <si>
    <t>1.編集の表示の仕方がわからない。
2.コードを考える。
3.編集の表示の仕方を考え、コードを打つが2-5を参考にしていたのでわからなくなってきて、最初から打ち直したほうが楽だと思い、最初から打つことにした。現状、編集番号の表示ができるが、次は送信できなくなってしまった。
4.一気にコードを書きすぎてどこが間違ってるか分からなくなってきたので、もう一度ゆっくり考え、一つ一つにコメントアウトしてこうと思う。</t>
  </si>
  <si>
    <t>21:00-23:00</t>
  </si>
  <si>
    <t>1. ログインの機能を製作を継続中。
2. ログインのやり方について再度考える。
3. 新たに乱数をうまく利用することができず進まなかった。
4．ログイン機能を仕上げたい。</t>
  </si>
  <si>
    <t>1.cssの学習
2.デバッグ
3.エラーの処理で手一杯。
4.ホーム画面の作成</t>
  </si>
  <si>
    <t>12:00~13:15</t>
  </si>
  <si>
    <t xml:space="preserve">1.2-3
2.削除で詰まる
3.削除ができないので引き続き取り組む
4．2-4にいく
</t>
  </si>
  <si>
    <t xml:space="preserve">１．4-1から
２．どうやって組み合わせようか考えていた。まずは入力だけでもできるようにしようと思った。
３．書いている途中で終わったので、また実行していない。
４．削除するところまで作りたい。
</t>
  </si>
  <si>
    <t>1.ワークグループのメンバー追加の途中。メンバー追加を完成させ、登録ID被りのチェックの予定。 2.特になし 3.グループのメンバー追加、メンバー登録、ID被りチェックは完成。 続いて、プロジェクト作成から開始日と終了日をスケジュールに入れようとしたが失敗。もう少し考えてみる。 4.開始日と終了日の登録とグループページにグループメンバーの表示、プロジェクト担当者の表示、この3つは少なくとも終わらせる。</t>
  </si>
  <si>
    <t>14時～16時</t>
  </si>
  <si>
    <t>1.コードを一気に書きすぎてどこが間違ってるかわからない。
2.コメントアウトを行い、一つ一つのコードがなにをやってるか理解。
3.コメントアウトを行い、まだ表示ができない状態。原因がわからなく色々試していた。テーブルがmission3とつながっているのがダメだと思い、新しいテーブル作成。新しく作ったテーブルが反映されてない。そこから直していこうと思う。
4.新しく作ったテーブルを反映させる。条件分岐など他のコードは、どこが悪いかわからない。そこも含めてもう一度考える。</t>
  </si>
  <si>
    <t>http://tt-160.99sv-coco.com/sample.jpg</t>
  </si>
  <si>
    <t>1. ログインの機能を製作を継続中。
2. ページを増やすか制作中ログインページでログインの処理をするか検討。
3. ログインページで処理をさせることにしたが、ユーザー名の重複の場合などを考えコーディングした。制作中。
4．ログイン機能を仕上げる。</t>
  </si>
  <si>
    <t>13:00~15:00</t>
  </si>
  <si>
    <t>1.デバッグ
2.ホーム画面の作成
3.作業の終盤でやっと正常に動くようになってきた。
4.ホーム画面の作成に取り掛かる</t>
  </si>
  <si>
    <t xml:space="preserve">8:20~9:00
24:50~1:15
</t>
  </si>
  <si>
    <t>1,2-3の続き
2,var_dumpを使って確認する
3.引き続き確認と訂正
4.2-3を終わらせたい。</t>
  </si>
  <si>
    <t>23-25</t>
  </si>
  <si>
    <t xml:space="preserve">１．4-1つづき
２．データを入力するコードを書いていた。INSERT、prepare、bindParamなどひとつひとつの言葉の意味を調べた。
３．エラーでパラメータが定義されていない、と出てきた。
４．入っている値が正しいのか、もう一度調べなおす
</t>
  </si>
  <si>
    <t>20:00-1:00</t>
  </si>
  <si>
    <t>【日報】 1.4から 2.idがなかなかうまく表示できない。1のままだったり、空白になったりした。まずはテーブルは変更せずに、できるか試し、できなかったらテーブルを作成する。 3.テーブルを変更せずに、やろうとしたができず、テーブルを作成しようとしたが、ばぐ？で作れなく、時間を置いたらできるようなった。 とりあえずidの方はできた 4.編集機能と削除機能にとりかかる 5.20:00-0:00 6.ss更新済み</t>
  </si>
  <si>
    <t>10:30-13:30</t>
  </si>
  <si>
    <t>1. プロジェクト作成まで完成。グループメンバーの表示とプロジェクト担当者の表示、開始日と終了日の登録を行う予定。 2.開始日と終了日は間違っているところ分かりやすかったので先に直した。 3.プロジェクトの担当者が2人以上居るとプロジェクト名が複数表示されてしまっていたので直す。担当者を入れ、グループメンバーを表示させた。プロジェクトの削除のボタンを作ったが、削除ページは作成途中。 メンバー追加をグループページから飛べるようにした。 4.プロジェクトの削除とグループ名の変更の実装。 それが終わったらプロジェクトページの編集。スケジュールの削除と各メンバーの直近3つの予定を表示、担当者追加などが出来るようにしたい。</t>
  </si>
  <si>
    <t>【日報】 1.テーブルが反映されてない 2.作業できませんでした。 3.作業できませんでした。 4.テーブルを反映させて、その後条件分岐のどこが間違っているか考える。 5.18時〜20時 6.ss更新済み</t>
  </si>
  <si>
    <t>1. ログインの機能を製作を継続中。
2. ユーザー名の重複の場合の機能を考える。
3. ユーザー名の重複した時の処理をテーブルの全ユーザー名のどれかと一致するかを調べるようしたが、うまくいかなかった。あらかたログインの機能はできた。
4．ログイン機能仕上げる。</t>
  </si>
  <si>
    <t>1.ログイン機能完成
2.ホーム画面の作成
3.htmlおよびcssの作成をしてると、様々な機能が必要になってくることが判明。企画の時点でもっと考えておくべきだったと反省。機能について構想を練る。
4.動画保存・再生の方法の調査、投稿動画に投稿者、タグ、投稿時、閲覧回数等を付けたテーブル作成</t>
  </si>
  <si>
    <t>21:30~22:30</t>
  </si>
  <si>
    <r>
      <t xml:space="preserve">1
</t>
    </r>
    <r>
      <rPr>
        <sz val="14"/>
        <color rgb="FF0000FF"/>
        <rFont val="Arial"/>
        <family val="2"/>
      </rPr>
      <t>php</t>
    </r>
    <r>
      <rPr>
        <sz val="14"/>
        <rFont val="Arial"/>
        <family val="2"/>
      </rPr>
      <t xml:space="preserve">
</t>
    </r>
    <r>
      <rPr>
        <sz val="14"/>
        <color rgb="FF00FF00"/>
        <rFont val="Arial"/>
        <family val="2"/>
      </rPr>
      <t>txtファイル内</t>
    </r>
    <r>
      <rPr>
        <sz val="14"/>
        <rFont val="Arial"/>
        <family val="2"/>
      </rPr>
      <t xml:space="preserve">
</t>
    </r>
    <r>
      <rPr>
        <sz val="14"/>
        <color rgb="FF980000"/>
        <rFont val="Arial"/>
        <family val="2"/>
      </rPr>
      <t>web上の表示</t>
    </r>
  </si>
  <si>
    <r>
      <rPr>
        <sz val="18"/>
        <rFont val="Arial"/>
        <family val="2"/>
      </rPr>
      <t xml:space="preserve">配列…
</t>
    </r>
    <r>
      <rPr>
        <sz val="10"/>
        <color rgb="FF000000"/>
        <rFont val="Arial"/>
      </rPr>
      <t xml:space="preserve">1つの変数の中に複数の
文字や数字を分けて入れられる。
例)$aは配列の変数。
</t>
    </r>
    <r>
      <rPr>
        <sz val="10"/>
        <color rgb="FF0000FF"/>
        <rFont val="Arial"/>
        <family val="2"/>
      </rPr>
      <t>$a[0] = "あいうえお";
$a[1] = "かきくけこ";
$a[2] = "さしすせそ";</t>
    </r>
    <r>
      <rPr>
        <sz val="10"/>
        <color rgb="FF000000"/>
        <rFont val="Arial"/>
      </rPr>
      <t xml:space="preserve">
"あいうえお"を表示させたいときは
</t>
    </r>
    <r>
      <rPr>
        <sz val="10"/>
        <color rgb="FF0000FF"/>
        <rFont val="Arial"/>
        <family val="2"/>
      </rPr>
      <t>echo $a;</t>
    </r>
    <r>
      <rPr>
        <sz val="10"/>
        <color rgb="FF000000"/>
        <rFont val="Arial"/>
      </rPr>
      <t>ではなく</t>
    </r>
    <r>
      <rPr>
        <sz val="10"/>
        <color rgb="FF0000FF"/>
        <rFont val="Arial"/>
        <family val="2"/>
      </rPr>
      <t>echo $a[0];</t>
    </r>
    <r>
      <rPr>
        <sz val="10"/>
        <color rgb="FF000000"/>
        <rFont val="Arial"/>
      </rPr>
      <t>とかく($aは配列のため</t>
    </r>
    <r>
      <rPr>
        <sz val="10"/>
        <color rgb="FF0000FF"/>
        <rFont val="Arial"/>
        <family val="2"/>
      </rPr>
      <t>echo $a;</t>
    </r>
    <r>
      <rPr>
        <sz val="10"/>
        <color rgb="FF000000"/>
        <rFont val="Arial"/>
      </rPr>
      <t>と
書くと</t>
    </r>
    <r>
      <rPr>
        <sz val="10"/>
        <color rgb="FF980000"/>
        <rFont val="Arial"/>
        <family val="2"/>
      </rPr>
      <t>array</t>
    </r>
    <r>
      <rPr>
        <sz val="10"/>
        <color rgb="FF000000"/>
        <rFont val="Arial"/>
      </rPr>
      <t xml:space="preserve">と表示される。)
</t>
    </r>
    <r>
      <rPr>
        <sz val="10"/>
        <color rgb="FF980000"/>
        <rFont val="Arial"/>
        <family val="2"/>
      </rPr>
      <t>あいうえお
かきくけこ
さしすせそ</t>
    </r>
    <r>
      <rPr>
        <sz val="10"/>
        <color rgb="FFCC4125"/>
        <rFont val="Arial"/>
        <family val="2"/>
      </rPr>
      <t xml:space="preserve">
</t>
    </r>
    <r>
      <rPr>
        <sz val="10"/>
        <color rgb="FF000000"/>
        <rFont val="Arial"/>
      </rPr>
      <t xml:space="preserve">と表示させたい場合
</t>
    </r>
    <r>
      <rPr>
        <sz val="10"/>
        <color rgb="FF0000FF"/>
        <rFont val="Arial"/>
        <family val="2"/>
      </rPr>
      <t>foreach($a as $b){
   echo $b.'&lt;br/&gt;';
}</t>
    </r>
    <r>
      <rPr>
        <sz val="10"/>
        <color rgb="FF000000"/>
        <rFont val="Arial"/>
      </rPr>
      <t xml:space="preserve">
で表示できる。
</t>
    </r>
    <r>
      <rPr>
        <sz val="18"/>
        <rFont val="Arial"/>
        <family val="2"/>
      </rPr>
      <t>foreach</t>
    </r>
    <r>
      <rPr>
        <sz val="10"/>
        <color rgb="FF000000"/>
        <rFont val="Arial"/>
      </rPr>
      <t xml:space="preserve">は…
(ループ処理(繰り返し処理)をする関数で
上記の場合、$aの配列の要素を一回ずつ変えて、毎回$bに
</t>
    </r>
    <r>
      <rPr>
        <sz val="10"/>
        <color rgb="FFFF0000"/>
        <rFont val="Arial"/>
        <family val="2"/>
      </rPr>
      <t>コピーする</t>
    </r>
    <r>
      <rPr>
        <sz val="10"/>
        <color rgb="FF000000"/>
        <rFont val="Arial"/>
      </rPr>
      <t xml:space="preserve">、という処理である。)
$aの配列がa[0]～a[2]の場合
</t>
    </r>
    <r>
      <rPr>
        <sz val="10"/>
        <color rgb="FF0000FF"/>
        <rFont val="Arial"/>
        <family val="2"/>
      </rPr>
      <t>foreach($a as $b){
   echo $b.'&lt;br/&gt;';
}</t>
    </r>
    <r>
      <rPr>
        <sz val="10"/>
        <color rgb="FF000000"/>
        <rFont val="Arial"/>
      </rPr>
      <t xml:space="preserve">
と
</t>
    </r>
    <r>
      <rPr>
        <sz val="10"/>
        <color rgb="FF0000FF"/>
        <rFont val="Arial"/>
        <family val="2"/>
      </rPr>
      <t>$b = $a[0];
echo $b.'&lt;br/&gt;';
$b = $a[1];
echo $b.'&lt;br/&gt;';
$b = $a[2];
echo $b.'&lt;br/&gt;';</t>
    </r>
    <r>
      <rPr>
        <sz val="10"/>
        <color rgb="FF000000"/>
        <rFont val="Arial"/>
      </rPr>
      <t xml:space="preserve">
は実行結果は同じだが、foreachを使うと楽にコードがかけることがわかる。
</t>
    </r>
    <r>
      <rPr>
        <sz val="16"/>
        <rFont val="Arial"/>
        <family val="2"/>
      </rPr>
      <t>file関数</t>
    </r>
    <r>
      <rPr>
        <sz val="10"/>
        <color rgb="FF000000"/>
        <rFont val="Arial"/>
      </rPr>
      <t xml:space="preserve">は
テキストファイルの行と配列を対応させる関数。
mission.txtの中身が
</t>
    </r>
    <r>
      <rPr>
        <sz val="10"/>
        <color rgb="FF00FF00"/>
        <rFont val="Arial"/>
        <family val="2"/>
      </rPr>
      <t xml:space="preserve">abc
def
ghi
</t>
    </r>
    <r>
      <rPr>
        <sz val="10"/>
        <color rgb="FF000000"/>
        <rFont val="Arial"/>
      </rPr>
      <t xml:space="preserve">であった場合
</t>
    </r>
    <r>
      <rPr>
        <sz val="10"/>
        <color rgb="FF0000FF"/>
        <rFont val="Arial"/>
        <family val="2"/>
      </rPr>
      <t xml:space="preserve">$mission = file('mission.txt');
echo $mission[1];
echo $mission[0];
</t>
    </r>
    <r>
      <rPr>
        <sz val="10"/>
        <color rgb="FF000000"/>
        <rFont val="Arial"/>
      </rPr>
      <t xml:space="preserve">で
</t>
    </r>
    <r>
      <rPr>
        <sz val="10"/>
        <color rgb="FF980000"/>
        <rFont val="Arial"/>
        <family val="2"/>
      </rPr>
      <t>defabc</t>
    </r>
    <r>
      <rPr>
        <sz val="10"/>
        <color rgb="FFCC4125"/>
        <rFont val="Arial"/>
        <family val="2"/>
      </rPr>
      <t xml:space="preserve">
</t>
    </r>
    <r>
      <rPr>
        <sz val="10"/>
        <color rgb="FF000000"/>
        <rFont val="Arial"/>
      </rPr>
      <t xml:space="preserve">となる。
</t>
    </r>
  </si>
  <si>
    <r>
      <rPr>
        <sz val="17"/>
        <rFont val="Arial"/>
        <family val="2"/>
      </rPr>
      <t>foreachの参照渡しと値渡し</t>
    </r>
    <r>
      <rPr>
        <sz val="11"/>
        <rFont val="Arial"/>
        <family val="2"/>
      </rPr>
      <t xml:space="preserve">
</t>
    </r>
    <r>
      <rPr>
        <sz val="10"/>
        <color rgb="FF000000"/>
        <rFont val="Arial"/>
      </rPr>
      <t xml:space="preserve">foreachには値渡しという方法と参照渡しという方法が存在する。
見た目の違いとして、
i)値渡し
</t>
    </r>
    <r>
      <rPr>
        <sz val="10"/>
        <color rgb="FF0000FF"/>
        <rFont val="Arial"/>
        <family val="2"/>
      </rPr>
      <t xml:space="preserve">foreach($a as $b){}
</t>
    </r>
    <r>
      <rPr>
        <sz val="10"/>
        <color rgb="FF000000"/>
        <rFont val="Arial"/>
      </rPr>
      <t xml:space="preserve">ii)参照渡し
</t>
    </r>
    <r>
      <rPr>
        <sz val="10"/>
        <color rgb="FF0000FF"/>
        <rFont val="Arial"/>
        <family val="2"/>
      </rPr>
      <t xml:space="preserve">foreach($a as &amp;$b){}
</t>
    </r>
    <r>
      <rPr>
        <sz val="10"/>
        <color rgb="FF000000"/>
        <rFont val="Arial"/>
      </rPr>
      <t xml:space="preserve">ほとんど同じですが1行目の$bに参照渡しでは&amp;がついています。
これが参照渡しです。簡単に言うとこの違いは、
$bをかえた時に$a自体に影響がないのが値渡し、
影響があるのが参照渡しです。
</t>
    </r>
    <r>
      <rPr>
        <b/>
        <sz val="8"/>
        <rFont val="MS PGothic"/>
      </rPr>
      <t xml:space="preserve">以下は自分自身完全な理解をしていないのでよくわからないかも
しれません。よくわからなければ、
読み飛ばしてもらって構いません。
</t>
    </r>
    <r>
      <rPr>
        <i/>
        <sz val="8"/>
        <rFont val="MS PGothic"/>
      </rPr>
      <t>i) 値渡しでは・・・
$aの配列の1要素を$bに毎回</t>
    </r>
    <r>
      <rPr>
        <i/>
        <sz val="8"/>
        <color rgb="FFFF0000"/>
        <rFont val="MS PGothic"/>
      </rPr>
      <t>コピー</t>
    </r>
    <r>
      <rPr>
        <i/>
        <sz val="8"/>
        <rFont val="MS PGothic"/>
      </rPr>
      <t>しているのでコピーの
値が書き換えられたところで$aには何の影響もありません。
(配列の中の値だけを$b渡している)→値渡し
ii) 参照渡しでは・・・
$aの配列の1要素の存在する場所(?)を$bに毎回入れています。
$bは$aの値の入った場所を知っているので、$bを書き換えると、
その場所が書き換えられるということなので$aの要素自体も書き換えられます。
(配列の値が存在する場所を$bに渡す)→参照渡し</t>
    </r>
    <r>
      <rPr>
        <sz val="8"/>
        <rFont val="MS PGothic"/>
      </rPr>
      <t xml:space="preserve">
</t>
    </r>
    <r>
      <rPr>
        <sz val="10"/>
        <color rgb="FF000000"/>
        <rFont val="Arial"/>
      </rPr>
      <t xml:space="preserve">左の例のように書くと
</t>
    </r>
    <r>
      <rPr>
        <sz val="10"/>
        <color rgb="FF0000FF"/>
        <rFont val="Arial"/>
        <family val="2"/>
      </rPr>
      <t xml:space="preserve">foreach($a as &amp;$b){
   echo $b = "abc"
}
</t>
    </r>
    <r>
      <rPr>
        <sz val="10"/>
        <color rgb="FF000000"/>
        <rFont val="Arial"/>
      </rPr>
      <t xml:space="preserve">と同じ処理をするのは
</t>
    </r>
    <r>
      <rPr>
        <sz val="10"/>
        <color rgb="FF0000FF"/>
        <rFont val="Arial"/>
        <family val="2"/>
      </rPr>
      <t xml:space="preserve">$a[0] = "abc";
$a[1] = "abc";
$a[2] = "abc";
</t>
    </r>
    <r>
      <rPr>
        <sz val="10"/>
        <color rgb="FF000000"/>
        <rFont val="Arial"/>
      </rPr>
      <t xml:space="preserve">となります。
</t>
    </r>
    <r>
      <rPr>
        <sz val="13"/>
        <rFont val="Arial"/>
        <family val="2"/>
      </rPr>
      <t>※ちなみに、、、</t>
    </r>
    <r>
      <rPr>
        <sz val="10"/>
        <color rgb="FF000000"/>
        <rFont val="Arial"/>
      </rPr>
      <t xml:space="preserve">
</t>
    </r>
    <r>
      <rPr>
        <sz val="10"/>
        <rFont val="Arial"/>
        <family val="2"/>
      </rPr>
      <t>unset($変数)</t>
    </r>
    <r>
      <rPr>
        <sz val="10"/>
        <color rgb="FF000000"/>
        <rFont val="Arial"/>
      </rPr>
      <t xml:space="preserve">は$変数の参照を解除する関数です。
</t>
    </r>
    <r>
      <rPr>
        <sz val="10"/>
        <color rgb="FF0000FF"/>
        <rFont val="Arial"/>
        <family val="2"/>
      </rPr>
      <t xml:space="preserve">foreach($a as &amp;$b){
 unset($b);
}
</t>
    </r>
    <r>
      <rPr>
        <sz val="10"/>
        <color rgb="FF000000"/>
        <rFont val="Arial"/>
      </rPr>
      <t>では$bが持っていた$aとの繋がりを解除することになります。
$aの配列要素を消したい場合は</t>
    </r>
    <r>
      <rPr>
        <sz val="10"/>
        <color rgb="FF0000FF"/>
        <rFont val="Arial"/>
        <family val="2"/>
      </rPr>
      <t xml:space="preserve">
foreach($a as &amp;$b){
 $b = '';
}
</t>
    </r>
    <r>
      <rPr>
        <sz val="10"/>
        <color rgb="FF000000"/>
        <rFont val="Arial"/>
      </rPr>
      <t>などとするとよいです。</t>
    </r>
  </si>
  <si>
    <t>1.2-3
2.配列について改めて考える。キーを指定して空欄にする方法を考える
3.うまくいかなかったためまた頑張ります
4.2-3を終わらせたい</t>
  </si>
  <si>
    <t>22-24</t>
  </si>
  <si>
    <t xml:space="preserve">１．4-1つづき
２．ミッション3と同じく、テーブルを作るところから一つずつ確認するようにした。
３．テーブル作成、中身の確認まではできたが、フォームを表示して、フォームから送信されたものを受け取るところでエラーが出てしまった。
４．もう少し試行錯誤してみて、わからなかったら相談する。
</t>
  </si>
  <si>
    <t>【日報】 1.ミッション4 2.ミッション4の削除機能をまず作る、そして、編集機能を考える 3.削除機能は無事に終了、編集機能は時間がなくてできなかった 4.編集機能をつくる 5.12:00-15:00 6.ss更新済み</t>
  </si>
  <si>
    <t>11:00-13:00</t>
  </si>
  <si>
    <t>1.プロジェクトの削除と担当者の表示。 今日はプロジェクトページを編集する予定だった。 2.削除が少しで出来そうだったので実装。 3.プロジェクトへの参加、脱退がグループページから出来た方がいいと思い実装。 少し挙動はおかしいが削除、追加は出来ているので良しとした。 4.プロジェクトページに移る。 プロジェクト名の変更、各メンバーの直近3つの予定表示、担当者追加の3つをプロジェクトページから出来るようにし、脱退、参加をプロジェクトページからも出来るようにする。</t>
  </si>
  <si>
    <t>21時～23時</t>
  </si>
  <si>
    <t>1.テーブルが反映されない。
2.テーブルを反映させる。条件分岐考える。
3.テーブルを反映させることはできた。送信もできるようになった。また、条件分岐を見直し、編集ボタンを押すと、指定したテーブルの内容が表示もされるようになった。
あとは、削除ボタンと編集ボタンを押しても反映されない問題と、最初から編集ボタンが作動しvalue値に値が出てきてしまう問題がある。
4.削除機能と編集機能が反映されない問題は、抽出コードが間違ってると考えている。しかし、何が間違っているか分からず、ここに2時間近く詰まっているので、相談する。そこが解決したら、value値の問題に移る。</t>
  </si>
  <si>
    <t>8/13【日報】 1. ログインの機能を製作を継続中。 2. ユーザー登録フォームをhtmlからphpに変更。 3. オフラインでの作業だったためかけるだけ書いたが、次の作業でエラーなど試してみる。 4．ログイン機能仕上げる。</t>
  </si>
  <si>
    <t>1.動画アップロード
2.動画保存
3.動画投稿の仕方について調べる。タグの扱いに悩む。タグ用のテーブルと、タグと動画の関連付けを行うテーブルを用意することにした。
4.投稿機能の完成</t>
  </si>
  <si>
    <t xml:space="preserve">1.2-3 2.事前の連絡通りできませんでした 3.事前の連絡通りできませんでした 4.2-3終わらせるぞ </t>
  </si>
  <si>
    <t xml:space="preserve">１．4-1つづき
２．エラーの原因を調べつつ、カウントや日付についても調べていた。
３．相談する予定だったのだが、調べたり実行したりしているうちに時間が過ぎてしまっていた。前回とはまた違うエラーが出てしまった。カウントの仕方がまだよくわからない。
４．今日相談できなかったので、ひとまず明日の勉強会に参加し、質問してみる。
</t>
  </si>
  <si>
    <t>【日報】 1.ミッション4 2.ミッション4の編集機能がうまくできない 3.まだmysqlに慣れていないので少し学び直す。 4.編集機能をつくる 5.12:00-15:00 6.ss更新済み</t>
  </si>
  <si>
    <t>1.プロジェクトの参加と脱退のグループページからの実装。 今日はプロジェクトページをやる予定。 2. cssについて少しずつ調べている。 3.プロジェクト名の変更、各メンバーの予定表示、脱退、参加は実装。担当者追加のフォームを作ったが、なぜかaタグでページに飛んでくれない。理由を調べる。 4. 担当者の追加を実装、「今日」の表示を実装したら、スケジュールページを少し整理して、マイページの編集へ移る。 マイページにはグループ、プロジェクト、スケジュールの3つが表示出来るようにし、グループの脱退を出来るようにする。</t>
  </si>
  <si>
    <t>12時～14時</t>
  </si>
  <si>
    <t xml:space="preserve">1.削除機能と編集機能が作動しない。value値に、最初からパスワードが表示されてしまう。
2.2時間詰まっているので、勉強会にて質問。解決したらパスワード問題に取り組む。
3.抽出方法に''を入れていないのが原因だった。value値は、変数が全ての条件分岐で同じ変数を入れていたので、違う場所のものが作動してると考え、編集の表示の分岐だけパスワード変数の名前を変更し、解決。多分完成したと思います！
4.5に入る。
</t>
  </si>
  <si>
    <t>1. ユーザー重複の時の処理をオフラインでプログラム作成
2. 昨日作成したプログラムをサーバーにアップし実行。
3. エラーが多くエラー処理で時間が終わってしまった。
4．重複の処理の完成</t>
  </si>
  <si>
    <t>11:00~13:00</t>
  </si>
  <si>
    <t>1.動画投稿の方法調査
2.動画投稿機能の完成
3.動画投稿は問題なく行えるようになったが、再生機能がないのでうまく動くかわからない。再生方法について調べる。
4.再生方法の調査・完成</t>
  </si>
  <si>
    <t>22:45~24:10,26:10~26:20</t>
  </si>
  <si>
    <t>1.2-3
2.ifの条件を新しく作って削除できるかやってみる
3.できませんでした。あしたもう一回みなおします
4,2-4に行きたいのです
5,22:30~24:00</t>
  </si>
  <si>
    <t>13-15</t>
  </si>
  <si>
    <t xml:space="preserve">１．4-1つづき
２．勉強会に参加してアドバイスをもらった。カウントに関してはミッション２のやり方と同じにした。
３．コメントが投稿できるようになったので、カウントをどうするか考えた。いろいろ試してみたが、以前と同じくカウントファイルを作ってカウントすることにした。削除機能に取り掛かったが、カウントで苦戦したときの番号のついていない投稿の扱いに困っている。
４．削除機能をどうすべきか考える。とりあえずデータを削除したい。
</t>
  </si>
  <si>
    <t>【日報】
1.ミッション4の編集機能から開始
2.指定された番号が表示されないので文字列を数値に変えてなかったと考え実行する
3.文字列の問題ではなく、シングルクォートとダブルクォートの違いがあること原因だった。
編集機能を使うと空白がつくられるという現象が起き、原因が分からず勉強会で問題定義した。
INSERT INTO がかっこの外にあることが原因だった。すべて直し無事ミッション４終了
4.ミッション5からスタート
5.10：00-13:00
6.ss更新済み</t>
  </si>
  <si>
    <t>1.プロジェクトページの完成。 今日はプロジェクト担当者の追加とスケジュールページを編集する予定。 2.aタグが機能しなかったのが=抜けていただけだったので、直した。 3.プロジェクト担当者の追加、「今日」の表示、スケジュールの編集、担当者の表示の仕方を変更した。 4.スケジュールの担当者に自分を追加（参加）をスケジュールページで可能にし、グループページでスケジュールを表示、マイページでスケジュールとプロジェクトを表示 その後時間があればIDの変更と名前の変更を実装。ここまでで基本機能は実装出来ることになる。</t>
  </si>
  <si>
    <t>1.4-1完了、メンバーに動作確認してもらった。
2.GitHub登録、ファイルアップロード、ミッション5の内容把握
3.GitHub自体よくわからなくて調べてた。登録し、ミッション4のファイルアップロードした。その後、ミッション5の内容把握、案が思いつかず、終了
4.案を考える。
5.1日案を考える。
6.ss更新済み</t>
  </si>
  <si>
    <t>1. ユーザー重複の時の処理のエラー処理をした。
2. 重複の処理の完成を目指す。
3. 重複の処理が一応完成した。チェックがまだできていないので次回行う。
4．重複の処理のチェック。カレンダーの作成について考える。</t>
  </si>
  <si>
    <t xml:space="preserve">1.動画投稿機能
2.再生機能の完成
3.再生は&lt;video&gt;タグを使えば簡単にできることが判明。問題はどのようにして動画ファイルの名前をgetするか。
4.サムネイルと動画再生ページのリンク方法を解決
</t>
  </si>
  <si>
    <t>25:40~26:00</t>
  </si>
  <si>
    <t>1.2-3
2.配列の内容を確認
3.読み解きの途中で寝落ちしました
4.2-4</t>
  </si>
  <si>
    <t xml:space="preserve">１．4-1つづき
２．削除機能で、とりあえず全削除を行った。それから指定の番号を削除することはできたので、パスワードが合うものを削除できるようにしようと思った。
３．条件を複数付けると削除されなくなってしまった。また、削除後に新しいコメントを追加すると、削除した番号の空いている部分にコメントが追加されてしまった。
４．条件分岐を見直す。AUTO INCREMENTについてさらに調べる。
</t>
  </si>
  <si>
    <t>1.ミッション5 2.何をつくるか考える 3.もともとホームページについて知らないので調べ上げる。 4.構想を考える 5.20:00-0:00 6.ss更新済み</t>
  </si>
  <si>
    <t>1.スケジュールページの作成途中。今日はスケジュールの担当者に自分を追加するのと、グループページ上でスケジュールまで表示する予定。 2.特になし 3.マイページの表示の配列を考えていて、グループページでの表示はもっと簡単だと1時間半やって気づいた。 今日実装する。 4.マイページの表示は考え直し、出来ればプロフィール変更を実装する。</t>
  </si>
  <si>
    <t>23時～24時</t>
  </si>
  <si>
    <t>1.GitHubにファイルをアップロードミッション4終了
ミッション5考えられず、終了
2.ミッション5の具体的な案を考え、課題のいつだれがどこで何のために使うかをワードに書く。
3.二つ思いついて書いたが、内容が浅すぎて、ミッション6に入れないなと感じる。要件定義書の書き方がわからないので、運営さんに相談しているところです。
4.今の浅い案を具体的に書く。要件定義書について調べ、具体的に書く。</t>
  </si>
  <si>
    <t>8:00-9:00</t>
  </si>
  <si>
    <t>1. 重複の処理が一応完成した。
2. 重複の処理の完成、カレンダーの作成に取り掛かる。
3. 重複の処理のチェックを行い少し修正したところで時間が無くなってしまった。
4．泊りで旅行のため明日の作業は休みます。</t>
  </si>
  <si>
    <t>1.再生機能
2.作業できません
3.作業していません
4.明日も作業できるか不明です</t>
  </si>
  <si>
    <t>11:20~12:45,1:20~2:00</t>
  </si>
  <si>
    <t xml:space="preserve">
1.2-3
2.var_dumpが機能しないので方法方法を探す
削除がなぜかできない
3.質問し、考え中
4.完成させ</t>
  </si>
  <si>
    <t xml:space="preserve">１．4-1つづき
２．AUTO INCREMENT機能を付けるために、今のテーブルを変更する方法を調べたがよくわからなかったので、新しくテーブルを作った。削除後のコメントの順序がおかしいのは直らなかったので、メンバーに相談した。
３．番号を自動で取得できるようになり、新しい投稿も正しくできるようになった。パスワードの設定も「''」の付け忘れだとわかり、削除機能が完成。編集機能を付け始めるところで終わった。
４．編集機能を完成させ、4-1を終わらせる。
</t>
  </si>
  <si>
    <t>【日報】 1.ミッション5 2.できませんでした 3.やってません 4.ホームページをしらべる 5.12:00-15:00 6.ss更新済み</t>
  </si>
  <si>
    <t>1.スケジュールページの完成。グループページにてスケジュールを表示する予定。 2.特になし 3.グループページに表示している最中、終わった予定を表示しなくていいことに気づき、今日より前の予定は表示せず、プロジェクトページに今日の予定を表示出来るようにした。 マイページに表示させようとしたが、うまく配列に入らないので困っている。 4.マイページの完成、プロフィール変更の実装</t>
  </si>
  <si>
    <t>1.ミッション5の大体の案は決まったが、どうまとめるか分からず、終了
2.運営さんにミッション5は何が終われば終了かきく
3.運営さんから仕様書と検索してみることをアドバイス頂いた。とりあえず、仕様書を完成させればいいらしい。仕様書を調べまくった。
4.ユーザー登録機能・ログイン機能についてサイトの構造がよく分からないので、明日相談する。</t>
  </si>
  <si>
    <t>1. 重複の処理が完成 4. カレンダーの作り方を調べ、作成。</t>
  </si>
  <si>
    <t>11:30〜15:30</t>
  </si>
  <si>
    <t xml:space="preserve">1.2-3 2.質問し回答をいただく 解決しそう 3.寝落ちしてしまったので今日方をつけます 4.2-4に行きたい </t>
  </si>
  <si>
    <t xml:space="preserve">１．4-1編集機能
２．編集フォームから値を受け取るために、SELECTを使って取得しようとした。
３．はじめにSELECTで定義づけをしたら上手く受け取れず、ifで定義づけをしたら受け取ることができた。だが、なぜか受け取ったデータが指定の番号のものではなく、編集できても他の番号が編集されてしまう。
４．なぜ番号が違うのか原因を見つける。
</t>
  </si>
  <si>
    <t>【日報】 1.ミッション5 2.何もしてません 3.何もしてません 4.構想をワードでおこす</t>
  </si>
  <si>
    <t>1.マイページ編集途中。今日はプロフィール変更を実装する予定。 2.マイページの配列にfor文を使って入れていたが、4次元配列を作ることになっていたため、foreach文に変更。うまくいった。 3.先にmission5のパワーポイントが完成しきれてなかったので、ページレイアウトとサイトマップを描いて完成させた。 プロフィール変更は書いてみたが、パスワードが一致しても一致しません、と出てくる。もう一度デバッグしながらやってみる。 4.プロフィール変更を実装。その後グループの削除、プロジェクトの削除、スケジュールの削除の3つを実装。 その後時間があればログアウトを全ページで実装する。 そして、メンバーのテーブルを変えるついでにid受け渡しではなくトークン受け渡しにする。</t>
  </si>
  <si>
    <t>1.ログイン機能を踏まえたWebサイトの構造がよく分からず、仕様書が完成できずにいた。
2.メンバーに質問し、ログインを含めたページの構造の疑問を解決する。
3.メンバーに相談し、いろんなパターンの方法を教えて頂いた。
私が作りたいものは、トップページ→ログイン→マイページの構造がいいと判断し、仕様書がとりあえず完成した！
冷蔵庫の中身を管理するWebサイトにしました！
4.サイト作りはじめます！まずトップページから始めようと思います！</t>
  </si>
  <si>
    <t>1. 重複の処理の完成。
2. カレンダーの作成に取り掛かる。
3. カレンダーの作り方を調べ、既成のコードを使うか検討する。個人のデータをどうやって管理するか検討中。
4．カレンダー作成</t>
  </si>
  <si>
    <t>1.作業なし
2.作業できません
3.作業していません 
4.明日も作業できるか不明です</t>
  </si>
  <si>
    <t xml:space="preserve">1.2-3 2.体調崩したので作業できませんでした 3.作業できていません 4.2-3をおわらせる </t>
  </si>
  <si>
    <t xml:space="preserve">１．4-1編集機能
２．正しいデータを受け取れなかった原因がif分の＝が一つしかついていないことだと気付き、修正。mission5
について考え始めた。
３．mission4が完成したので、メンバーに動作確認をしてもらっている。mission5はまだどうするか考え切れていないが、ひとまずどういうサイトにするかだけでも決めたい。
４．動作確認が終わったら、GitHubにアップロードする。企画書をなんとなく全体的に考える。
</t>
  </si>
  <si>
    <t xml:space="preserve">【日報】 1.作業なし 2.作業できません 3.作業していません  4.ログインの作り方を調べる 5.20:00-0:00 6.ss更新済み </t>
  </si>
  <si>
    <t>1.プロフィール変更実装途中。 2.oと0が間違っていたので直す。 3.プロフィール変更が完成。グループ、プロジェクト、スケジュールの3つとも直せるようにする。 グループ、プロジェクト、スケジュールの削除を実装。いいえを選択した時に戻るページをそれぞれ設定。 メンバーの新しいテーブルを作成した。 4.ログイン状態、ログアウトの実装。全てのurlのidをトークンに変更。</t>
  </si>
  <si>
    <t>1-5分解 
1.formの中身を送信(formタグ)  
2.受け取ったformの中身を変数に入れる  
3.formの中身が「完成！」の時、空っぽの時、それ以外で場合分け(if) 3-1.formの中身が「完成！」の時、 
ファイルに入れる「おめでとう！」
という文字列を変数に入れる 3-2.「完成！」以外で空ではない時、 ファイルに入れる文字列を変数に入れる 
4.ファイルに文字列を書き込み(fopen,fwrite) 
5.ファイルに入れた文字を読み出して変数に入れる(fread,fgetsなどなど1-3で使ったもの)
6.ファイルの中身を表示(echo)</t>
  </si>
  <si>
    <t xml:space="preserve"> なし</t>
  </si>
  <si>
    <t>【日報】 1.作業なし 2.作業なし 3.作業なし 4.トップページ作成</t>
  </si>
  <si>
    <t>&lt;日報連絡&gt;</t>
  </si>
  <si>
    <t>1.作業なし
2.作業できません
3.作業していません 
4.明日も作業できません</t>
  </si>
  <si>
    <t>1.改行コードについて→コード内\r\nまたはPHP_EOL、html上&lt;br&gt;の使い分け</t>
  </si>
  <si>
    <t xml:space="preserve">改行
https://www.sejuku.net/blog/23486
</t>
  </si>
  <si>
    <t xml:space="preserve">1.array(配列)の使い方→ボックスがいくつかついたタンスに、ものを入れていくイメージ。
"$arr"という大きなタンスのx番目のボックスにyの値が入っている時、$arr[x] = y
2.file関数: fileを1行ずつ拾って配列に格納する関数
</t>
  </si>
  <si>
    <t>配列
https://udemy.benesse.co.jp/development/php-array.html
file関数
https://www.sejuku.net/blog/48326</t>
  </si>
  <si>
    <r>
      <t xml:space="preserve">ファイルを読み込んだり、書き込んだりする際にtxtファイルが作成
されていないと警告(warning)が表示されることがあります。
txtファイル作成もしっかりプログラムされている場合、
警告はエラーと違って実行できるので、
動作に問題がなければ最終的に警告のついた関数に@をつければ
(@fopen()みたいに)消すことができます。
うまく動作ができないことを教えてくれるための警告もあるので
消すなら最後の動作確認後にすると良いです。
</t>
    </r>
    <r>
      <rPr>
        <sz val="16"/>
        <rFont val="Arial"/>
        <family val="2"/>
      </rPr>
      <t>explode関数</t>
    </r>
    <r>
      <rPr>
        <sz val="10"/>
        <color rgb="FF000000"/>
        <rFont val="Arial"/>
      </rPr>
      <t xml:space="preserve">...
文字列を指定した文字(列)によって配列として分割する。
file関数では行を境に分割したが、指定した文字を境に分割できる関数。
file関数とは違い()には区切の文字と分割したい文字列が必要。
中身が
</t>
    </r>
    <r>
      <rPr>
        <sz val="10"/>
        <color rgb="FF00FF00"/>
        <rFont val="Arial"/>
        <family val="2"/>
      </rPr>
      <t xml:space="preserve">a&lt;&gt;b&lt;&gt;c
d&lt;&gt;e&lt;&gt;f
g&lt;&gt;h&lt;&gt;i
</t>
    </r>
    <r>
      <rPr>
        <sz val="10"/>
        <color rgb="FF000000"/>
        <rFont val="Arial"/>
      </rPr>
      <t xml:space="preserve">というmission.txtがあったとする。
</t>
    </r>
    <r>
      <rPr>
        <sz val="10"/>
        <color rgb="FF0000FF"/>
        <rFont val="Arial"/>
        <family val="2"/>
      </rPr>
      <t xml:space="preserve">$a = file(mission2.txt); </t>
    </r>
    <r>
      <rPr>
        <sz val="10"/>
        <color rgb="FF999999"/>
        <rFont val="Arial"/>
        <family val="2"/>
      </rPr>
      <t>//1行ごと配列として$aに入れる。</t>
    </r>
    <r>
      <rPr>
        <sz val="10"/>
        <color rgb="FF0000FF"/>
        <rFont val="Arial"/>
        <family val="2"/>
      </rPr>
      <t xml:space="preserve">
$b = explode("&lt;&gt;",$a[0]);</t>
    </r>
    <r>
      <rPr>
        <sz val="10"/>
        <color rgb="FF999999"/>
        <rFont val="Arial"/>
        <family val="2"/>
      </rPr>
      <t>//1行目を&lt;&gt;で分割して配列$bにい入れる。</t>
    </r>
    <r>
      <rPr>
        <sz val="10"/>
        <color rgb="FF0000FF"/>
        <rFont val="Arial"/>
        <family val="2"/>
      </rPr>
      <t xml:space="preserve">
echo $b[0].b[0].b[2];
</t>
    </r>
    <r>
      <rPr>
        <sz val="10"/>
        <color rgb="FF000000"/>
        <rFont val="Arial"/>
      </rPr>
      <t xml:space="preserve">これを実行すると
</t>
    </r>
    <r>
      <rPr>
        <sz val="10"/>
        <color rgb="FF980000"/>
        <rFont val="Arial"/>
        <family val="2"/>
      </rPr>
      <t xml:space="preserve">aab
</t>
    </r>
    <r>
      <rPr>
        <sz val="13"/>
        <rFont val="Arial"/>
        <family val="2"/>
      </rPr>
      <t xml:space="preserve">&lt;応用 explode + file + foreach&gt;
</t>
    </r>
    <r>
      <rPr>
        <sz val="10"/>
        <color rgb="FF00FF00"/>
        <rFont val="Arial"/>
        <family val="2"/>
      </rPr>
      <t xml:space="preserve">a&lt;&gt;b&lt;&gt;c
d&lt;&gt;e&lt;&gt;f
g&lt;&gt;h&lt;&gt;i
</t>
    </r>
    <r>
      <rPr>
        <sz val="10"/>
        <color rgb="FF000000"/>
        <rFont val="Arial"/>
      </rPr>
      <t xml:space="preserve">同じくこのmission.txtがあったとする。
</t>
    </r>
    <r>
      <rPr>
        <sz val="10"/>
        <color rgb="FF0000FF"/>
        <rFont val="Arial"/>
        <family val="2"/>
      </rPr>
      <t>$a = file(mission2.txt); 　</t>
    </r>
    <r>
      <rPr>
        <sz val="10"/>
        <color rgb="FF999999"/>
        <rFont val="Arial"/>
        <family val="2"/>
      </rPr>
      <t>//1行ごと配列として$aに入れる。</t>
    </r>
    <r>
      <rPr>
        <sz val="10"/>
        <color rgb="FF0000FF"/>
        <rFont val="Arial"/>
        <family val="2"/>
      </rPr>
      <t xml:space="preserve">
foreach($a as $b){　</t>
    </r>
    <r>
      <rPr>
        <sz val="10"/>
        <color rgb="FF999999"/>
        <rFont val="Arial"/>
        <family val="2"/>
      </rPr>
      <t>//$aの配列を$b=$a[0]、$b=$a[1]…とループさせる。</t>
    </r>
    <r>
      <rPr>
        <sz val="10"/>
        <color rgb="FF0000FF"/>
        <rFont val="Arial"/>
        <family val="2"/>
      </rPr>
      <t xml:space="preserve">
   $c = explode("&lt;&gt;",$b);　</t>
    </r>
    <r>
      <rPr>
        <sz val="10"/>
        <color rgb="FF999999"/>
        <rFont val="Arial"/>
        <family val="2"/>
      </rPr>
      <t>//各行目を&lt;&gt;で分割して配列$cにい入れる。</t>
    </r>
    <r>
      <rPr>
        <sz val="10"/>
        <color rgb="FF0000FF"/>
        <rFont val="Arial"/>
        <family val="2"/>
      </rPr>
      <t xml:space="preserve">
   foreach($c as $d){  </t>
    </r>
    <r>
      <rPr>
        <sz val="10"/>
        <color rgb="FF999999"/>
        <rFont val="Arial"/>
        <family val="2"/>
      </rPr>
      <t>//$cの配列をループさせ$dに</t>
    </r>
    <r>
      <rPr>
        <sz val="10"/>
        <color rgb="FF0000FF"/>
        <rFont val="Arial"/>
        <family val="2"/>
      </rPr>
      <t xml:space="preserve">
        echo $d;
   }
}
</t>
    </r>
    <r>
      <rPr>
        <sz val="10"/>
        <color rgb="FF000000"/>
        <rFont val="Arial"/>
      </rPr>
      <t xml:space="preserve">この実行結果は
</t>
    </r>
    <r>
      <rPr>
        <sz val="10"/>
        <color rgb="FF980000"/>
        <rFont val="Arial"/>
        <family val="2"/>
      </rPr>
      <t xml:space="preserve">abcdefghi
</t>
    </r>
    <r>
      <rPr>
        <sz val="10"/>
        <color rgb="FF000000"/>
        <rFont val="Arial"/>
      </rPr>
      <t xml:space="preserve">となる。
</t>
    </r>
  </si>
  <si>
    <r>
      <t xml:space="preserve">&lt;phpのコードの流れの例（細かいことは書いてありませんが流れの理解として参考程度に）
（このやり方じゃないとできないということではありません）&gt;
</t>
    </r>
    <r>
      <rPr>
        <sz val="10"/>
        <rFont val="MS PMincho"/>
      </rPr>
      <t xml:space="preserve">i. 送信ボタンがおされたら(if)
ii. 現在のテキストファイルの行数を数える(count(file())
iii. 追記モードでファイルを開く(fopen)
iv. 送信された文字や日にち、投稿番号など書き込む(fwrite)
     ※この時の投稿番号は2で取得した数+1とする。
v. ファイルを閉じる(fclose)
</t>
    </r>
  </si>
  <si>
    <t xml:space="preserve">foreach
https://techacademy.jp/magazine/4978
カウント
https://so-zou.jp/web-app/tech/programming/php/file/lines.htm
</t>
  </si>
  <si>
    <t>1.explode関数: ある文字列を文字で区切って配列に入れていく関数</t>
  </si>
  <si>
    <t>explode関数
https://techacademy.jp/magazine/11415</t>
  </si>
  <si>
    <t>1.「削除のボタンを押したとき」という条件分岐→submitボタンにname設定できます。isset使えばok。
2. 番号消えるor被る→文字列↔数値変換し対処番号以上で-1するもよし、
番号だけ記録するほかのファイルを作るもよし、「削除しました。」というコメントに変更し番号は対処しないもよし。
いろいろやり方はあると思います。</t>
  </si>
  <si>
    <t>複数のボタン
http://piyopiyocs.blog115.fc2.com/blog-entry-1023.html</t>
  </si>
  <si>
    <t>1. フォームに値を入れられない→formより前にPOSTで値を受け取らなければならないので要注意。</t>
  </si>
  <si>
    <t>phpでvalue値を宣言 http://web-engine.hatenadiary.com/entry/2016/05/13/134134</t>
  </si>
  <si>
    <t xml:space="preserve">MySQLの命令について 1.CREATE TABLE table(ele1,ele2,ele3);  tableという名前のテーブルを作成する。CREATE TABLEでは 更新はできないので注意。一度定義して作られてしまう と同じ型でしか扱えないので注意。  2.INSERT INTO table(ele1,ele2,ele3) VALUES(:n1,:n2,:n3) ele1,ele2,ele3にそれぞれ:n1,:n2,:n3を入れる。tableと要素の数が 合っていないと挿入できない。1から、tableを 初めて作ったときの数と一致することが必要。  3.bindParam 入れる値を変数に固定する。  4. SELECT * FROM table [WHERE ele1 = '〇〇' {AND ele2 = '▽▽'} {ORDER BY ele1 (asc)}] tableから値取得。whereをつけると条件が付けられる。order byで並び替える。  5. delete from table where ele1 = '〇〇' tableからele1の値が○○のものを消す。  6.update table set ele2 = '▽▽' where ele1 = '〇〇' ele1の値が〇〇の時、ele2の値を▽▽に置き換える。  </t>
  </si>
  <si>
    <t>基本はテキスト通りに進めるだけです。
とりあえずコピペして、動作確認後、
理解を深めていけばよさそうです。</t>
  </si>
  <si>
    <t>1.最初のdsn内に余計なスペースとか入れると全然動いてくれなくなります。
要注意。</t>
  </si>
  <si>
    <t xml:space="preserve">私は用語からわからなかったので参考にしたサイト載せておきます
データベース用語：https://academy.gmocloud.com/know/20160425/2259
CREATE TABLE：https://www.dbonline.jp/mysql/table/index1.html
-&gt;：http://study.idek.jp/archives/53
</t>
  </si>
  <si>
    <t>mission3-1の下に記入して動作確認（エラーが出ないか）。何も出ないのが正しい。</t>
  </si>
  <si>
    <t>tbtestが表示されればOK。
mission3-2の下に記入して動作確認。</t>
  </si>
  <si>
    <t>Array ( [・・・となんかいっぱい表示されたらOK。
mission3-3の下に記入して動作確認。</t>
  </si>
  <si>
    <t>1. ','カンマ、';'セミコロン,' 、'.'ピリオド、')','}'など付け忘れやすい記号多いので気を付けて
mission3-4の下に記入して動作確認。</t>
  </si>
  <si>
    <t>mission3-5の下に記入して動作確認。</t>
  </si>
  <si>
    <t>mission3-6の下に記入して動作確認。</t>
  </si>
  <si>
    <t>ここでいったん自分でコードの一部を変えてみるなどして、各コードの役割を理解すると良い。
例えば、例のプログラムを書き換え、idが1ずつ増えて表示されるようにするetc...</t>
  </si>
  <si>
    <t xml:space="preserve">1.2-3 2.熱のため作業できず 3.熱のため作業できず 4.2-3を終わらせる </t>
  </si>
  <si>
    <t>22:30-12:30</t>
  </si>
  <si>
    <t xml:space="preserve">１．mission5
２．4-1をGitHubへアップロード完了。仕様書について調べつつ、どんなサイトを作ろうか考えていた。
３．ひとまずWordに書き出してみたが、大半が難しすぎる気がした。今のところ、画像を使った何かがいいかなと考え中。
４．もう少しはっきりさせるのと、引き続き仕様書の理解を深める。
</t>
  </si>
  <si>
    <t xml:space="preserve">【日報】 1.構想を考える 2.何をつくるか考える 3.とりあえずログインの方法をしらべた。 4.ログインの作り方を調べる 5.20:00-0:00 6.ss更新済み </t>
  </si>
  <si>
    <t>1.プロフィール変更の実装完了。それぞれの削除、加入、脱退に確認ページを作る。 今日はログイン状態の管理とid受け渡しでページに表示するのを変更する予定。 2.なし 3.プロフィール変更のname値が間違っている部分があったので訂正、メンバー登録をし直し、マイページとプロフィール変更のページにログインしていない場合の表示を実装。 4.ログアウトページを作成し、ログインしていない時の表示をグループページに実装する。</t>
  </si>
  <si>
    <t>id順に並べないと表示した時気持ち悪い。→selectの最後にORDER BYを</t>
  </si>
  <si>
    <t>19時半～21時半</t>
  </si>
  <si>
    <t>1.仕様書完成
2.トップページ作り始める。
3.トップページ
ヘッダー部分に初期登録ページとログインページへ飛べるaタグ？をつけた。cssを調べ、イラストや色もつけて装飾した。
トップページ半分くらい出来た。cssまだよくわからず、反応しない部分が多々ある。
4.とりあえず、イメージ通りの色や配置よりも課題のログイン・登録・メール機能を終わらせたいので、トップページの文字だけ打ってトップページ完成させる。</t>
  </si>
  <si>
    <t>1. カレンダーの作成にとりかかる。
2. htmlのできたコードを使ってそこに機能を加えていく。
3. htmlでカレンダーを表示させることができた。
4．カレンダー作成。</t>
  </si>
  <si>
    <r>
      <t>パスワードのハッシュ化
ハッシュ化にはpassword_hashが適しているようだが、今回はphpのバージョンが古く使えない
そこで代わりに</t>
    </r>
    <r>
      <rPr>
        <sz val="10"/>
        <color rgb="FFFF0000"/>
        <rFont val="Arial"/>
        <family val="2"/>
      </rPr>
      <t>crypt</t>
    </r>
    <r>
      <rPr>
        <sz val="10"/>
        <color rgb="FF000000"/>
        <rFont val="Arial"/>
      </rPr>
      <t xml:space="preserve">を使うといい（かも？）
$password = "任意の文字列";
 $salt = 'abcde12345abcde12345zz';                                       //任意の22文字の文字列
 $cost = 12;　　　　　　　　　　　　　　　　　　　　　　//04~31までの数字、数字が大きいほど計算負荷が大きい
 $pass = </t>
    </r>
    <r>
      <rPr>
        <sz val="10"/>
        <color rgb="FFFF0000"/>
        <rFont val="Arial"/>
        <family val="2"/>
      </rPr>
      <t>crypt</t>
    </r>
    <r>
      <rPr>
        <sz val="10"/>
        <color rgb="FF000000"/>
        <rFont val="Arial"/>
      </rPr>
      <t>( $password, '$2a$' . $cost . '$' . $salt . '$');　　//第一引数にパスワード　($2a$はプレフィックス？と呼ばれるもの。)
※パスワードを比較するときも同じ$salt,$costで受け取ったパスワードにハッシュをかける</t>
    </r>
  </si>
  <si>
    <t>10:30~13:40,16:40~17:40,20:00~22:00</t>
  </si>
  <si>
    <t>1.2-3
2.質問して回答をいただき、やり直すがまだできない。
3,完成できず
4.2-4</t>
  </si>
  <si>
    <t>23-24:30</t>
  </si>
  <si>
    <t xml:space="preserve">１．mission5
２．何を作るか書き出していた。最終的に2つの進路のどちらにするか迷っている。サイトを作ってみたいし、簡単なブラウザゲームを作ってみるのも面白そう。
３．ミッションに沿っているのはサイトの方かなと思う。作るとしたら譲渡系のサイトかなと考え中。
４．とりあえずサイトの目的やユーザーをはっきりさせる。仕様書を作るのに、サイトの作り方や構造など全く触れたことがないので、いろいろ調べてみる。あまりにもわからなかったら、メンバーにおすすめのサイトなどを教えてもらう。
</t>
  </si>
  <si>
    <t>1.プロフィール変更の完成、マイページとプロフィール変更部分にログイン/ログアウトの判断を実装、idの受け渡しをトークンに変える。 今日はグループ関係のページにログイン/ログアウト判断と、ログアウトのページを作る予定。 2.グループの削除でのログアウトが早く出来そうだったので朝少しやる。 3.ログアウトページを作る。登録メンバーのテーブルにログインを管理するフラグを作ったので、それを用いる。 グループページ、グループ作成、グループ削除、グループ名変更の全てにログアウトへのリンクと、ログインされていない場合に表示する文章を作成。 4.プロジェクト関係のページにログアウトへのリンクと、ログインされていない場合の表示を実装。</t>
  </si>
  <si>
    <t>1.作業なし
2.作業なし
3.作業なし
4.トップページ完成させる。</t>
  </si>
  <si>
    <t>1. カレンダーの作成にとりかかる。
2. -
3. -
4．カレンダー作成。</t>
  </si>
  <si>
    <t xml:space="preserve">1.作業なし
2.作業できません
3.作業していません
4.何をしていたのかを思い出し、また、企画についても少し修正をしたい
</t>
  </si>
  <si>
    <t>10:40~12:50,</t>
  </si>
  <si>
    <t>1.2-3
2.質問してアドバイスをもらう。
3.アドバイスをもとにやり方を考える
4.2-3を終わらせる</t>
  </si>
  <si>
    <t xml:space="preserve">１．mission5
２．どんなサイトにするかを決定。仕様書の書き方について調べる。
３．どんなことを書けばいいかわかりやすいサイトを見つけたので概要をまとめた。
４．おそらく、サイトの設計図や遷移図でつっかかるとおもうので、わからなくなったら相談する。
</t>
  </si>
  <si>
    <t>1:00-3:00</t>
  </si>
  <si>
    <t xml:space="preserve">【日報】 1.必要な機能をしらべる 2.必要な機能を書き上げて、コードを書き出す 3.必要ない機能だけで終わってしまった 4.ログインの作り方を調べる 5.20:00-0:00 6.ss更新済み </t>
  </si>
  <si>
    <t>1.ログアウトページの作成、グループ系のページにログイン処理を追加。 今日はプロジェクト系のページにログイン処理を追加する予定。 2.１つ前のページに戻る処理を調べる。 3.プロジェクト系のページにログイン処理を追加。スケジュール作成ページとスケジュールページにログイン処理を追加し、スケジュール参加脱退のページにも処理を追加。 あとはスケジュール削除だけなのでやっておく。 4.デバッグを行いつつ、装飾を進めようかと思う。 まずは全ページにタイトルと見出しをつける。 フォームのボタンを変更し、背景などに色をつける。</t>
  </si>
  <si>
    <t>1.作業なし 2.作業なし 3.作業なし 4.トップページを完成させる。</t>
  </si>
  <si>
    <t>1. カレンダーの作成にとりかかる。
2. 個人の情報をどのようにして保存するか検討。
3. mysqlでユーザーのデータの管理をする方法を調べる。
4．個人データの保存方法について調べる。</t>
  </si>
  <si>
    <t>1.作業なし
2.実装機能・作業手順の整理
3.動画を新着順、人気順に並べることを考案、そのために投稿日時、視聴回数のフィールドが必要になることが分かった。また、ライブ配信についても考案中。調べると、ソフトウェアがあればそこまで難しいものではないようなので、時間があれば実装していきたい。
4.新着動画順の画面の作成</t>
  </si>
  <si>
    <t xml:space="preserve">1.2-3 2.時間が取れずできませんでした 3.時間が取れずできませんでした 4.2-3の疑問点を解決し完成させる </t>
  </si>
  <si>
    <t xml:space="preserve">１．mission５
２．作業無し
３．作業無し
４．仕様書を書き始める
</t>
  </si>
  <si>
    <t>1:30-3:00</t>
  </si>
  <si>
    <t xml:space="preserve">【日報】 1.必要な機能をしらべる 2.仕様書を作るのを忘れていたので作る 3.仕様書の作り方がわからなかったので調べた 4.仕様書を完成させて書き出す 5.20:00-0:00 6.ss更新済み </t>
  </si>
  <si>
    <t>1.ページの基本機能は完成。 今日からは装飾をやっていく予定。 2.スケジュールの削除にログイン処理を追加し、CSSについて少し調べる。 3.タイトルがついていなかったページにタイトルをつけた。(マイページ、プロフィール変更、グループページ、ログアウト等) あとはトップページから装飾。フォームの装飾に結構時間がかかり、トップページとメンバー登録フォームのみ完成。 4.ログインフォームとマイページ、ログアウトページの装飾を進める。 時間があればグループ作成の装飾。</t>
  </si>
  <si>
    <t>1.作業なし 2.作業なし 3.作業なし 4.明日も作業できません。</t>
  </si>
  <si>
    <t>1. mysqlでのユーザーのデータの管理の仕方を学んだ。
2. ユーザーのデータ保存のコード作成。
3. 新たにテーブルのカラムを追加したがうまく反映されずエラー箇所を調べるところで終わった。
4．カラムの追加をする。</t>
  </si>
  <si>
    <t>1.作業手順の整理
2.新着動画画面の作成
3.新着動画順に並べるのはidを降順にすればよいので簡単に作れたが、サムネイルでなく動画本体を並べてしまっていた。サムネイルの表示方法について考える。ユーザ側から画像をアップロードしてもらうことにした。テーブルに画像用のフィールドを設定。
4.新着順の画面の作成</t>
  </si>
  <si>
    <t>10:10~10:50,15:15~17:00,26:15~27:40</t>
  </si>
  <si>
    <t>1,2-3
2,みんながしてくれたものを参考にしつつ作業を行う
エラーがでる
3.エラーをなくすことができなかった
4,2-3</t>
  </si>
  <si>
    <t>15-16.23-24</t>
  </si>
  <si>
    <t xml:space="preserve">１．mission５
２．仕様書を書き始めた。
３．企画概要と。画面遷移図がだいたいかけた。画面設計図はパワポでつくる。
４．画面遷移図の完成
</t>
  </si>
  <si>
    <t>20:00-0:00</t>
  </si>
  <si>
    <t>【日報】 1.mission5 2.仕様書を作成 3.とりあえず大まかな展開は決定。機能より先にデザインをやることにする。htmlを書き出す 4.cssにはいる 5.20:00-0:00 6.ss更新済み</t>
  </si>
  <si>
    <t>18:00-19:30</t>
  </si>
  <si>
    <t>1.タイトルと見出しをつけ、トップページとメンバー登録フォームの装飾完了。 2.特になし 3.ログインフォーム、メンバー登録完了ページ、ログアウトの装飾完了。マイページのグループページの装飾が気持ち悪いので明日直す。 4.グループページの装飾、グループ作成ページの装飾、グループ関係を終わらせたい。</t>
  </si>
  <si>
    <t>1.作業なし 2.作業なし 3.作業なし 4.Webトップページ完成、ログインページと初期登録ページを作りリンクを貼って飛べるようにする。ログイン機能について調べどの関数を使うかなど考える。</t>
  </si>
  <si>
    <t>1. 新たにテーブルのカラムを追加したがうまく反映されずエラー箇所を調べるところで終わった。
2. テーブルのカラムの追加。
3. 追加できたが、今後も他のデータが増えると思われるので、保存の仕方を調べたが良い方法が分からなかった。。
4．カラムの追加をする。</t>
  </si>
  <si>
    <t>1.新着順の画面作成
2.上記の画面作成
3.サムネイルに関して、形式が多様なため、そこに手間取る。テーブルのフィールドを追加したり削除したりしているので自分自身で整理がつかなくなった。
4.引き続き新着順画面の作成</t>
  </si>
  <si>
    <t>12:00-13:45</t>
  </si>
  <si>
    <t xml:space="preserve">1.2-3 2.プログラムを書き直し 3.時間が足りず直しきれなかった 4.2-3を終わらせる </t>
  </si>
  <si>
    <t xml:space="preserve">１．mission５
２．画面設計図作成中。
３．トップページとマイページ、ログイン画面とログイン後のトップページのデザインができた。設計すべきページを書き出したらかなりあったので全部書き終わるには時間がかかりそうだが、設計しておけば後で楽になると信じている。
４．設計図を進める。集中力が持たなくなったらメール認証の関数について調べる。
</t>
  </si>
  <si>
    <t>【日報】 1.作業なし 2.作業なし 3.作業なし 4.htmlを書き出す 5.21時〜23時 6.ss更新済み</t>
  </si>
  <si>
    <t>1.ログインフォームとメンバー登録完了ページ、マイページの装飾完了。今日はグループ関係のページの装飾をする予定。 2.マイページの色だけ変更した。 3.グループ作成ページ、グループ削除ページ、グループページ、グループ名変更ページの装飾は完成。 グループ削除と、プロジェクト削除、プロジェクト脱退、プロジェクト参加、スケジュール削除、スケジュール参加、スケジュール脱退ページは全て同じ装飾でいいと気づき、先にそれらを完成させた。 4.プロジェクト作成、プロジェクトページ、プロジェクトのメンバー編集、プロジェクト名変更ページ、スケジュールページ、スケジュール編集ページまで装飾する。</t>
  </si>
  <si>
    <t>1.トップページ作成途中 2.トップページの必要な情報（文字）だけ打つ。ログインと初回登録用の新しいページを作り、aタグに入れる。フォーム作成する。 3.トップページ完成（デザイン以外）。トップページから初回登録ページとログインページへ飛べるようにした。初回登録ページとログインページのフォーム作成した。ログインページと初回登録ページからTOPページに戻れるようにしたいが、1番最初のTECH-BASEのファイル選択まで戻ってしまうのでファイルの構造見直さなければならない。 4.ログインのやり方調べ、どうするか目安だけでも立てる。トップページへ戻るというリンクで正しく戻れるようにしたい。</t>
  </si>
  <si>
    <t>1. 新たにテーブルのカラムを追加した。
2. MySQLのテーブルを使うか、ファイル読み込みでファイルにユーザーデータを保存するか検討。
3. どちらが良いのかよくわからなかったのでもう少しそれぞれの利点を調べてみる。
4．ファイル保存とMySQLのテーブルを用いるかもう少し調べる。</t>
  </si>
  <si>
    <t>1.新着順画面の作成
2.上記の画面作成
3.サムネイルの表示を調整。動画再生画面とどうリンクさせるか検討中
4.新着順と人気順画面の作成</t>
  </si>
  <si>
    <t xml:space="preserve"> 1.作業すすまず 2.作業進まず 3.作業進まず 4.2-3 </t>
  </si>
  <si>
    <t>24-25</t>
  </si>
  <si>
    <t>１．mission5
２．メール認証の仕方についてしらべた。
３．まだ調べ途中
４．試しにメール認証のためだけのフォームを作ってみようかと思っている。
　</t>
  </si>
  <si>
    <t>【日報】 おはようございます！ 寝落ちをしてしまいましまた！ 1.mission6 2.htmlを書き上げる 3.htmlは、凝りだすど止まらないのである程度にする。ある程度作ったら機能の方にはいる 4.機能の方に入りたい 5.20:00-0:00 6.ss更新済み</t>
  </si>
  <si>
    <t>1.グループ関係のページと、削除、参加、脱退ページの装飾完了。今日はプロジェクト関係のページを終わらせる予定。 2.セレクトボタンとチェックボックスのCSSについて調べる 3.プロジェクト作成ページの装飾でほとんどの時間が終わってしまった。セレクトボタンの装飾は、もともとあるものを消してその上からdivでボックスを作り上からクリックさせるようz-indexの値を編集する、というやり方を用いたが、途中いろいろ画像を作成したりしていたためかなり時間がかかった。 4.チェックボックスの装飾と、プロジェクト作成ページの残りの装飾。 カレンダー装飾も終わらせたい。</t>
  </si>
  <si>
    <t>1.トップページ作成 2.ログイン機能について調べる。 3.ログイン機能について調べたが、まだ難しくてよくわからない。ログイン機能を一旦置いて、トップページへ移る構造に直す作業に入った。トップページに移る構造にしようとファイルの位置をいじって、サーバーにアクセスしたらいきなりフォーム画面になってファイル選択ができなくなった。 4.サーバーおかしくしてしまったので運営さんに相談してみる。ログインの方は、もう少し調べて、自分の中で整理したら相談しようと思う。</t>
  </si>
  <si>
    <t>1. MySQLのテーブルを使うか、ファイル読み込みでファイルにユーザーデータを保存するか検討。
2. それぞれの方法を用いた時のコードのまとまりを考える。
3. 一応MySQLで進めることにし、コード作成に取り掛かったが、場合によってはファイルで保存する。
4．MySQLのテーブルにスケジュールデータを入れる。</t>
  </si>
  <si>
    <t>14:00~16:00
20:00~21:00</t>
  </si>
  <si>
    <t>1.新着画面の作成
2.新着画面の作成
3.サムネイルの追加段階で動画がデータベースに追加されなくなった。エラーの原因を探る。変数のスペルや条件式の修正をしたが解決しなかった。
4.引き続き新着順画面作成、関数やグローバル変数についての情報共有を行おうと思う。</t>
  </si>
  <si>
    <t>11:40~13:30,14:30~15:00</t>
  </si>
  <si>
    <t xml:space="preserve">1.2-3
2.プログラムをやり直した
3.ついに完成しました！
4.2-3の訂正を行って2-4も進めます
</t>
  </si>
  <si>
    <t xml:space="preserve">１．mission５
２．メール認証について調べ、設計図の続きを作成。
３．メール認証はまだわからない点が多い。設計図はまとめ終わった。
４．サイトマップを作成する。また、設計図を作っているうちにサイトの設定についても変更点が生まれたため、書き直す。
</t>
  </si>
  <si>
    <t>1.プロジェクト作成ページの装飾。今日はプロジェクト関係を終わらせる予定。 2.プロジェクト作成ページは完成させた。 3.プロジェクトページ、プロジェクトメンバー編集ページを装飾。スケジュールページまで終わった。 4.スケジュール作成ページとスケジュール編集ページを装飾し、プロフィール変更ページを装飾。 ログインチェックのLocationを一度外してみようと思う。 グループ招待や認証をつけようか迷っている。</t>
  </si>
  <si>
    <t>1.ログイン機能がわからない。ログインページからトップページへ戻れない。 2.ログイン機能について調べる。ファイルの構造を変更し、トップページへ戻れるようにする。 3.変にいじり、サーバーへアクセスしたらいきなり登録フォーム画面へ行ってしまう。しかし、ファイルの名前が悪かったみたいでトップページをindexにしたら治った。その後、ログイン機能についてしらべた。 4.一回ログイン機能のコードを書いてみる。</t>
  </si>
  <si>
    <t>1. スケジュールデータの保存のプログラムを書き始めた。
2. とりあえず日にちの予定を書き込める標準機能の製作をする。
3. どのようにして予定内容を保存するか検討し、進めたがうまくいかなかった。
4．引き続き予定の書き込みプログラム作成に取り掛かる。</t>
  </si>
  <si>
    <t>15:00~18:00
20:00~21:00</t>
  </si>
  <si>
    <t>1.新着順ページの作成
2.動画がアップされなくなる問題の解決
3.投稿者の情報をセッションで受け取ろうとしていたがそこに値が入っていなかった。さらに、テーブル作成時にNOT NULLに設定していたため、アップロードができなくなっていた。投稿者情報を一時的に削除することでアップロード機能が復活。
4.セッションへ投稿者のidを代入する方法の改善。サムネイルと動画再生画面のリンク。</t>
  </si>
  <si>
    <t>10:30-12:15</t>
  </si>
  <si>
    <t xml:space="preserve">1.2-3 2.2-3を直して2-4に取り組む 3.2-3の内容をコピーして編集をつけた 4.2-4をすすめる </t>
  </si>
  <si>
    <t>23:30-25:00</t>
  </si>
  <si>
    <t xml:space="preserve">１．mission５
２．遷移図を作成。
３．図にするのは難しいと思ったので、矢印にして書いてしまった。ひとまず企画書は完成したと思う。
http://tt-163.99sv-coco.com/Mission5%e4%bc%81%e7%94%bb%e6%9b%b8.pdf
４．サイト作成に入る！
</t>
  </si>
  <si>
    <t>1.mission6  ユーザー登録機能をデータベースでやるかテキストでやるかきめる。 2.作業をできませんでした 3.作業をできませんでした 4.とりあえずデータベースでやってみる。その後ログイン機能の作成に移る 5.20:00-0:00 6.ss更新済み</t>
  </si>
  <si>
    <t>16:00-18:00</t>
  </si>
  <si>
    <t>1.プロジェクト関係のページを装飾。スケジュールページも装飾。 今日はスケジュール作成ページとスケジュール編集ページ、プロフィール編集ページを装飾予定。 2.特になし 3.スケジュール作成ページ、スケジュール編集ページ、プロフィール変更ページを装飾完了。ボタンが小さいと感じたので少し大きくした。 グループメンバーを追加ではなく、グループ作成者がグループへ招待、という形にする。マイページから承認できるようにしようかと思う。 4.グループ招待の機能の完成、時間があればその装飾。</t>
  </si>
  <si>
    <t>1.トップページ、ログイン 、初期登録へ飛べるようになった。 2.ログイン機能・メール機能の良いサイトを調べ、参考にしながら理解する。 3.メール機能をとりあえずこのサイト見ながら実装してる。https://noumenon-th.net/programming/2016/02/26/registration/ 今、メールのフォーム作成途中です。トークンとか詳しく書いてあったので分かりやすいサイトでした。 4.とりあえず、サイト通りに完成させる。意味も理解しながら作業する。</t>
  </si>
  <si>
    <t>1. 予定の書き込みプログラム作成に取り掛かる。
2. 日にちの予定を書き込める機能の製作をする。
3. テーブルに数値として日にちを保存し、ファイルとして予定を書きこむようにコードを作成してみた。テーブルとファイルの連携の作業中。
4．引き続き予定の書き込みプログラム作成に取り掛かる。</t>
  </si>
  <si>
    <t>24:00~2:00</t>
  </si>
  <si>
    <t>1.サムネイルと動画投稿機能の完成
2.新着順の画面にサムネイルを表示し、リンクによって個別の動画再生画面へ移動させる。
3.新着動画のファイルとは別に、拡張子ごとにContent-typeを指定しサムネのバイナリーデータを返すファイルを用意し、imgタグのsrc属性に充てることでサムネイルの表示に成功。動画再生画面へのリンク、動画再生機能も正常に動作した。
4.人気順の画面の作成に取り掛かる。再生されるごとに動画のテーブルのcountというフィールドの数字を増やす方向で作成する。</t>
  </si>
  <si>
    <t>15:00~19:00</t>
  </si>
  <si>
    <t>1.2-4
2.配列値を入力済みで表示する方法わからずなやむ
3.解決できなかったので明日質問します
4.2-4を終わらせる</t>
  </si>
  <si>
    <t>24-25:30</t>
  </si>
  <si>
    <t xml:space="preserve">１．mission6に入った
２．サイトを作り始めるぞ！と意気込んでいたがそもそもcssどころかhtmlについてちゃんと勉強していないのでそこからだった。
３．よさそうなサイトを見つけたので、文字を大きくして見たり、色を変えてみたり、線を引いてみたりいろいろしてみた。トップページなどに作りたいと思っていた上のバーっぽい部分（検索フォームとかあるとこ）をなんとなく形だけ作れた。
４．サイトの背景色や画像の入れ方などを実行してみたい。
</t>
  </si>
  <si>
    <t>0:00-2:00</t>
  </si>
  <si>
    <t>【日報】
１．mission6
２．仕様書を提出しなくてはいけないのでみんなに分からりやすく書き直す。ユーザー登録はデータベースで行うことにした。これはmission4と同じなので実行する。
３．仕様書の書き直しは終わった。ユーザー登録の記入事項を少なすぎたため増やした。まだデータベースのコードのは言っていない。
４．ユーザー登録のデータベースづくりからスタート
５．12：00～15：00
６．ss更新済み</t>
  </si>
  <si>
    <t>1.全ページの装飾完了。 2.なし 3.グループメンバー追加、という形より、メンバーを招待し承認する、という形を取ることにした。 メンバー招待をIDまたはアドレスで送るとマイページに招待されたグループと招待したメンバーを表示するようにした。 4.グループ承認ページと脱退ページの作成。終わったらそれぞれの装飾。 終わったらメールを早く送る方法をもう一度調べてみる。</t>
  </si>
  <si>
    <t>1.メール機能実装エラー発生
2.エラー原因調べ
3.調べたら、「PHP の OpenSSL サポートを使用するには、--with-openssl[=DIR] を指定して 「PHP を コンパイルする必要があります。」と出てきた。サイトを読んでいるうちに寝落ちしてしまいました。
4.サイトが言ってる内容がよくわからないので調べて考える。1.メール機能実装エラー発生
2.エラー原因調べ
3.調べたら、「PHP の OpenSSL サポートを使用するには、--with-openssl[=DIR] を指定して 「PHP を コンパイルする必要があります。」と出てきた。サイトを読んでいるうちに寝落ちしてしまいました。
4.サイトが言ってる内容がよくわからないので調べて考える。</t>
  </si>
  <si>
    <t>1. テーブルに数値として日にちを保存し、ファイルとして予定を書きこむようにコードを作成してみた。
2. テーブルとファイルの連携。
3. 受け渡しにidのようなものを用いようかと思ったが、パスワード関連のものなどid系が増えてしまっているため検討中。
4．引き続き予定の書き込みプログラム作成に取り掛かる。</t>
  </si>
  <si>
    <t>14:30~16:00</t>
  </si>
  <si>
    <t>1.新着順の画面の完成
2.再生回数を記録して人気順の画面を作成する
3.countに再生回数を記録する。ページが開かれたときにcountに＋１すればよいだけなのですぐに完了。また、人気順の方でも、SELECT * FROM media ORDER BY count DESC　とすれば再生回数の多い順に動画を取得できるので人気順画面の作成は簡単に完了した。
4.投稿者別画面の作成</t>
  </si>
  <si>
    <t>10:15~11:10,21:45~24:25</t>
  </si>
  <si>
    <t xml:space="preserve">
1.2-4に取組中
2.編集したいときのみ文字をフォームに挿入するにはどうすればいいのかわからずメンバーに質問した
また、履歴がまた消えるようになってしまったのでこちらも質問した
3.履歴が消える問題については解決
しかし、変数を変えたがいまだにフォームに常に文字が入ってしまう。また、編集ボタンを押したあと文字が全部消えてしまうのでこの問題についても明日取り組む。
4.編集ボタンを押した場合の分岐の内容に問題があると思うのでそこを重点的に取り組む</t>
  </si>
  <si>
    <t>24-26</t>
  </si>
  <si>
    <t xml:space="preserve">１．mission6でhtmlを勉強中
２．作りたいサイトに使えそうなものをいろいろ試してみた。
３．文字にリンクを貼って別のurlに飛ばしてみたり、画像を入れてみたり、画像を小さくして表示させたり、枠の中に文字と一緒に囲ってみたりした。画像を小さくするのはCSSでもできるらしいが、CSSは全くわからなかったので後回しにした。
４．なんとなくhtmlで使えそうなものがわかってきたので、次はCSSの基礎について勉強する！
</t>
  </si>
  <si>
    <t>12:00-16:00</t>
  </si>
  <si>
    <t>【日報】 1.ミッション6 2.ユーザー登録の項目が少ないと思ったので増やす。それに伴い新しいテーブルを作る。 3.ユーザー登録は住所と電話番号を追加した。テーブルはそれぞれに適したデータ型にした。 4.ユーザー登録機能をおわして、ログイン機能に入りたい 5.12:00-15:00 6.ss 更新済み</t>
  </si>
  <si>
    <t>1.グループ招待のフォームが完成。 今日はデバッグしつつ、装飾をしていく予定。 2.脱退、参加、取消ページはプロジェクトやスケジュールと同じにすればいいのでやっておいた。 3.グループ招待に空白でも招待を送る、や被っていても送るなどの不具合があったので修正。あとは残りのページの装飾をする。 ライブラリを用いてメールを早く送ろうとするが失敗。明日もう一度チャレンジしてみる。 4.メール送信の改善。 終わったらログインの際に取ってくるtokenをログインのたびに変えるようにする。</t>
  </si>
  <si>
    <t>1.Call to undefined function openssl_random_pseudo_bytes() in というエラー発生 2.検索して調べる。 3.検索し、出てきた訳がよくわからず、いろんなサイトをみながら悩んでいた。そもそもやっていることがあっているか不安になり、運営さんに相談。その後、使っている関数が違っていると判明。エラー部分を消去したら、サイトにアクセスできたので、使える関数に変更する必要がある。 4.使える関数に変更し、メール機能完成させる。使える関数と使えない関数があるらしいので、調べる。</t>
  </si>
  <si>
    <t>【日報】 1.予定の書き込みプログラム作成中 2.作業なし 3.作業なし 4.作業なし</t>
  </si>
  <si>
    <t>14:00~15:00
20:00~21:00</t>
  </si>
  <si>
    <t>1.人気順の動画再生画面の作成
2.投稿者別の画面作成
3.以前と同様、まずログイン時にセッションに投稿者のidを格納。そこまではできていることをechoによって確認した。
しかし、アップロード時にセッションから取得しようとしてもできなかった。最終的にINSERT文が少しおかしかったので直すと、投稿者のidが動画保存用テーブルに格納されるようになった。
4.投稿者のidを指定して投稿者別の動画一覧を表示する</t>
  </si>
  <si>
    <t>23:20~24:20</t>
  </si>
  <si>
    <t>1.2-4
2.編集の条件分岐のところを直してみる。編集ボタンを押したときに名前とコメントが表示できない問題について考える
3.編集番号は入力できたが名前とコメントは依然としてできない
4.2-4を終わらせる</t>
  </si>
  <si>
    <t xml:space="preserve">１．mission6
２．cssについて検索し始めた
３．サイトに書いてあることを実際に実行してみて反映されず寝落ちしてしまった
４．なぜ反映されなかったのか調べる
</t>
  </si>
  <si>
    <t>22:00-2:00</t>
  </si>
  <si>
    <t>【日報】 1.ミッション6 2.ユーザー登録の項目が少ないと思ったので増やす。それに伴い新しいテーブルを作る。 3.ユーザー登録のデータベースを作成中、電話番号が入力したものと全く別の数字に変わってしまった。原因がわからない 4.原因の追求。その後、ログイン機能に移る 5.12:00-15:00 6.ss 更新済み</t>
  </si>
  <si>
    <t>1.グループ招待完成。今日はメールを早く送る、ログインの仕方を少し安全にする、グループページにログやチャットを表示する、の3つを進める予定。 2.PHPMailerというライブラリをダウンロード。 3.メールはGMailの設定を変えたあと時間がかかる可能性があるらしいので一旦保留。 ログインは少し改善。トークンをログインの度に取るようにした。時間あればログインしてから1日経ったら自然にログアウトするようにしたい。 掲示板の機能をグループページに付ける。マウスオンで掲示板への送信フォームが出てくるようにした。 4.グループチャットの完成と、削除、脱退、招待、参加のページにそれぞれログを入れるように編集。 終わったら「前回ログインした時間」を取得し、24時間経ったらログアウトするよう編集する予定。</t>
  </si>
  <si>
    <t>22時〜24時</t>
  </si>
  <si>
    <t>【日報】 1.Call to undefined function openssl_random_pseudo_bytes() in というエラー発生 2.検索して調べる。 3.検索し、出てきた訳がよくわからず、いろんなサイトをみながら悩んでいた。そもそもやっていることがあっているか不安になり、運営さんに相談。その後、使っている関数が違っていると判明。エラー部分を消去したら、サイトにアクセスできたので、使える関数に変更する必要がある。 4.使える関数に変更し、メール機能完成させる。使える関数と使えない関数があるらしいので、調べる。 5.20時〜22時 6.ss更新済み</t>
  </si>
  <si>
    <t>1.予定の書き込みプログラム作成中 
2.作業なし 
3.作業なし 
4.作業なし</t>
  </si>
  <si>
    <t xml:space="preserve">1.投稿者別のページ作成
2.引き続き投稿者別のページ作成
3.投稿者のidは動画のテーブルに格納済みなので、idをもとに投稿者名を取得&amp;表示。投稿者別のページにid.投稿者名をGETで送り、それらを投稿者ページで利用し、完成。
4.マイページの作成。投稿者別のページのコードをいじって作る。
</t>
  </si>
  <si>
    <t>24：30～27：00</t>
  </si>
  <si>
    <t xml:space="preserve">
1.2-3
2.編集内容がフォームの中に表示できない問題について取り組む
条件分岐の内容について検討しなおす
近藤君に教えてもらった編集ボタンを押したときに変数名を変えることを改めてやり直す
3．文字は入るようになったがまた編集ができなくなった
4.2-4をいい加減終わらせる</t>
  </si>
  <si>
    <t xml:space="preserve">1.mission6
2.作業なし
3.作業なし
4.作業なし
</t>
  </si>
  <si>
    <t>12:00-18:00</t>
  </si>
  <si>
    <t>【日報】
1.mission6
2.ログイン機能の作成
3.ユーザ登録時の記入した電話番号とデータベースで記録された電話番号が一致しない原因を追究したが原因はわからなかった。
電話番号の一致は飛ばしたログイン機能の作成に移ったところで終了
4.ログイン機能の作成
5.12:00-15:00
6.ss更新済み</t>
  </si>
  <si>
    <t>11:00-12:00,13:00-15:00</t>
  </si>
  <si>
    <t>1.ログインの改善と、グループ掲示板のフォームを挿入。 2.特になし 3.フォームを少し編集し、掲示板へ表示。削除を実装。 グループ加入時にメッセージを入れた。 4.グループ脱退、グループ招待、グループ招待取り消しの3つのページでログに入れる。 それが終わったらプロジェクト参加などやスケジュール参加なども同様に実装。</t>
  </si>
  <si>
    <t>【日報】 1.メール機能のコードをサイトのまま作り、使えないコードがあったみたいでエラーが出ている状態 2.いらない部分をカットし、必要な部分を残す。 3.よくわからなくなってきたので、1から作り直すことにした。途中で寝落ちしてしまいました。 4.メール機能完成完成させる。</t>
  </si>
  <si>
    <t>1.予定の書き込みプログラム作成中 
2.作業なし 
3.作業なし 
4.作業なし</t>
  </si>
  <si>
    <t>15:00~~17:00</t>
  </si>
  <si>
    <t>1.投稿者別ページ
2.マイページの作成
3.セッションからidやアカウント名を取得し、投稿動画の一覧を表示するところまでは完了。投稿動画の削除機能やタイトルなどの編集機能をつけることにする。しかし、どのように削除あるいは編集動画を指定するか悩む。
4.引き続きマイページの作成</t>
  </si>
  <si>
    <t>12:00~13:30</t>
  </si>
  <si>
    <t>1.2-4
2.2-4で編集がうまくできなくなった問題について近藤くんにdiscordで相談
3.foreachの位置の訂正、変数の再設定などで解決。
4.2-4の訂正しきれなかったところの修正と2-5に取り組む</t>
  </si>
  <si>
    <t xml:space="preserve">１．mission6
２．前回はCSSについて学んでいて、反映されていなかった。原因を調べ、背景色を付けたりしてみた。
３．反映されなかったのは、誤字のせいだとわかった。また、CSSは一つのファイルでなく、ファイルを別に作ってもいいのだとわかった。cssのファイルをhtml内で読み込めた。idとclassの違いなどを調べた。また、今更ですがティストエディタを変えてみて、atomというのを入れてみました。
４．その他のプロパティも試してみる。
</t>
  </si>
  <si>
    <t>19:00－24:00</t>
  </si>
  <si>
    <t>【日報】
１．ミッション６
２．ログイン機能を作成する。ログイン機能はメールアドレスとパスワードを格納しその後認証でできると判断し実行する
３．パスワードがデータベースに保存されていないことが判明し原因の追究をしたが未だ分からず。どこで作業が終了。
４．パスワードをデータベースに記録する。そのごログイン機能完成を目指す。
５．9:00-12:00
６．ss更新済み</t>
  </si>
  <si>
    <t>1.グループ内チャットの表示と削除、グループ加入時のチャット表示を実装。 今日はグループ関係の連絡チャットは実装する予定。 2.特になし 3.グループ作成、グループ招待、取消、参加、脱退、グループ名変更時にチャットにメッセージを入れた。 プロフィール変更を対応させ、プロジェクト作成、プロジェクト削除、プロジェクトメンバー追加、プロジェクト加入時にグループチャットにメッセージを送るよう実装。 4.プロジェクト名変更とプロジェクト脱退時のチャット表示を実装する。</t>
  </si>
  <si>
    <t>11時〜17時</t>
  </si>
  <si>
    <t>【日報】 1.コードがわけわからなくなり、1からメール確認画面作り始めた。 2.近藤くんのアドバイスをもとに簡単に分解したものを自分で書いてみて、そこからサイトを参考にする。 3.まず、新しいテーブルとif構文など今まで習ったことをもとに自分でメール機能を作り、それからサイトのものを入れようとしたらエラー文を端折っていたのでサイトで使われているコードが理解できずに悩んだ。エラー文も入れることにし、コードを完成させた。しかし、サイトにアクセスしたらエラーが出ている。 4.今エラーが出てるのでそれを直したらメール機能が出来上がってるのかわかる。エラー原因解明する。</t>
  </si>
  <si>
    <t>1.予定の書き込みプログラム作成中 
2.作業なし 
3.作業なし 
4.予定の書き込みプログラム作成</t>
  </si>
  <si>
    <t>24:00~26:00</t>
  </si>
  <si>
    <t>1.マイページの作成途中
2.続き
3.動画の番号を指定するのではなく、画像やタイトルをクリックすることで編集画面に移動する方法に変更。getで動画の番号を送り、それをもとにupdateやdeleteをするものとした。
4.マイページの完成</t>
  </si>
  <si>
    <t>21:30~24:30</t>
  </si>
  <si>
    <t>1.2-4の修正と2-5
2.2-4のフォームの並びががたがたになっていたのでplaceholderをつかってフォームの中に初期値を設定した
また、フォームのネーム設定が似通っていてややこしかったので修正を加えた。その過程でスペルミスがあり正常に動作せず時間がかかってしまった。
2-5の実装を始める。パスワードのフォームを作り、保存先を用意して条件ごとの動作を作成したが、途中でパスワードにもナンバーを付ける必要に気付いた
4.仕えそうなサイトを見つけたので明日実装してみる。できれば2-5を完成させたい</t>
  </si>
  <si>
    <t>13:30-14:30、22:30-23:30</t>
  </si>
  <si>
    <t xml:space="preserve">１．mission6
２．CSSのプロパティについていろいろ試してみた。
３．中央寄せや枠線、色の指定などを使って、自分のサイトのではないがトップページっぽいものが作れた
４．自分のデザインのトップページ作成に入る
</t>
  </si>
  <si>
    <t>【日報】 すいません遅れました。 1.ミッション6 2.パスワードがデータベースに記録されない。これの原因の追求。ログイン機能の作成 3.パスワードは最初、暗号化されるからだと思い調べたが違う。ただのスペルミスであった。ログイン機能の作成にうつることができた。 4.ログイン機能の作成の完成。 5.17:00-21:00 6.ss更新済み</t>
  </si>
  <si>
    <t>なし</t>
  </si>
  <si>
    <t xml:space="preserve">1.グループに何らかの操作を加えた時にチャットに表示、プロフィール変更、プロジェクト作成、削除、メンバー追加、参加の時にチャット表示。 2.なし 3.作業出来ません。すみません。 4.プロジェクト名変更とプロジェクト脱退時のチャット表示を実装する。 </t>
  </si>
  <si>
    <t>【日報】 1.メール機能エラー中 2.作業なし 3.作業なし 4.作業なし 5.21時〜24時 6.ss更新済み</t>
  </si>
  <si>
    <t>20:00-24:00</t>
  </si>
  <si>
    <t>1. 予定の書き込みプログラム作成中 2. ファイルを用いるのではなくさらにテーブルを新しく作る方法で作り直す。 3. 提出用に企画書を作成し、コードの作成を進めた。 4．引き続き予定の書き込みプログラム作成に取り掛かる。</t>
  </si>
  <si>
    <t>17:00~19:00
24:00~25:00</t>
  </si>
  <si>
    <t>1.マイページの作成途中
2.マイページの作成
3.マイページに含まれるのは編集機能と削除機能のみなので、編集ページに変更。sql文内に文字列の変数を入れていたことが原因でうまく編集されなくなっていた。sql文にはプレースホルダーを書き、bindValueで変数の値を代入し解決。ロゴも作ってみた。
4.検索機能の作成。名前とタイトルで分けるか、同時に行うか思案中。</t>
  </si>
  <si>
    <t>24:00~25:30</t>
  </si>
  <si>
    <t>1.2-4
2.パスワード入力時の条件分岐について実装中。
3.順調に進んではいます
4.今日で終わらせたい</t>
  </si>
  <si>
    <t xml:space="preserve">１．mission6
２．トップページ作成中。ヘッダーを作っている。
３．ヘッダーの中で中央寄せしようとしていろいろ試し中。
４．ヘッダーを完成させて新規登録画面にリンクを飛ばせるようにしたい。
</t>
  </si>
  <si>
    <t>9/4【日報】 1.予定の書き込みプログラム作成中 2.作業なし 3.作業なし 4.作業なし 5.- 6.ss更新済み</t>
  </si>
  <si>
    <t>1.グループ関係の連絡チャット、プロジェクト作成時などの連絡チャットを実装。 2.なし 3.プロジェクト脱退時、プロジェクト名変更時のチャットを実装し、プロジェクト関係も終わり。 4.スケジュール作成時にチャット表示。</t>
  </si>
  <si>
    <t>-</t>
  </si>
  <si>
    <t>1.編集画面の作成
2.ホーム画面の編集
3.ホーム画面に新着動画、人気動画を各5個乗っけることにした。$iを0からスタートさせ、5になるとbreakし完成。検索機能の作成に取り掛かる。LIKEという文言をsql文に書くことで簡単にできることが分かった。
4.検索機能の完成。終わったらデザインに取り掛かる。</t>
  </si>
  <si>
    <t>13:00~16:00,21:45~24:00</t>
  </si>
  <si>
    <t>1.2-4
2.エラーがでてつまずく。一つ解決するとまた出てくるの繰りかえし。最終的に入力した文字が出力できなくなってしまった
3.解決しようと試みたが解決できず
4.明日少し試してみてダメなようならまた質問します</t>
  </si>
  <si>
    <t>24:30-25:30</t>
  </si>
  <si>
    <t xml:space="preserve">１．mission6
２．トップページのヘッダーを作成中。中央寄せでつまずいていた。
３．検索フォームの中央寄せはできた。次にログインと新規登録の文字を右上におこうと思ったが、調べて試してを繰り返したものの、どれも上手くいかず、どのやり方で文字飲ん場所を指定すべきかわからなくなった。
４．ヘッダーの配置だけでも完成させたい。
</t>
  </si>
  <si>
    <t>12:00-0:00</t>
  </si>
  <si>
    <t>【日報】
１．ミッション６
２．ログイン機能の作成。SELECT関数を使い登録した名前を抽出できない原因を探す。
とりあえずエラーのことは気にせずにログイン機能を作成する。
３．SELECT関数が動かなかったのは関数をシングルクウォートで囲んでなかったのが原因だと判明。その後ログイン機能完成
４．ホーム画面と動画と画像の投稿機能を作る
５．21:00～0:00
６．ss更新済み</t>
  </si>
  <si>
    <t>1.プロジェクト脱退時、プロジェクト名変更時のチャット表示を実装。 2.特になし 3.スケジュール作成時、スケジュールの担当者に自分を追加時にチャット表示されるようにした。 4.スケジュール担当者から外れる時と、時間あればスケジュール削除時のページ内処理とチャット表示の実装。</t>
  </si>
  <si>
    <t xml:space="preserve">【日報】 1.エラー原因追求 2.カッコやカンマなど間違いがないか探す。コメントアウトも行い、何を書いてるか理解する。 3..syntax errorが消えない。エラー条件文は、何をやってるか理解できずにサイトのコードを参考にしてしまうのでやめた。メールアドレスをPOSTしたらという条件にして、コードを作成中。そのまま寝落ちしてしまいました。 4.メール機能完成させたい。また、自分は何をやって、何がわからないか整理したい。わけもわからず、コードを書いているから1からやり直し、質問できないという繰り返しをしている。 </t>
  </si>
  <si>
    <t>1.予定の書き込みプログラム作成中 2.作業なし 3.作業なし 4.テーブルの新規作成とスケジュール昨日作成</t>
  </si>
  <si>
    <t>1.検索機能の作成
2.検索機能の完成
3.タイトル検索については、sqlに部分一致のものを取得させた。しかし、投稿者名については、動画のテーブルには投稿者idしか保存していないため、まずユーザーのテーブルに検索をかけ、そのユーザーのidを取得する方法をとる。しかし、うまくいかなかった。
4.引き続き検索機能の作成</t>
  </si>
  <si>
    <t>24:30-25:00</t>
  </si>
  <si>
    <t xml:space="preserve">1.2-4 2.エラー修正 3.やりきれず 4.続ける。無理そうなら質問する </t>
  </si>
  <si>
    <t>1.mission6
2.作業なし
3.作業なし
4.作業なし</t>
  </si>
  <si>
    <t>【日報】 1.ミッション6 2.ユーザー登録時に自動でメールの送信機能を追加。 3.何事もなく、自動送信はできたがなぜかid11が重複してしまうバグが発生してしまった。 4.バグの改善。ホーム画面の作成 5.19:00-0:00 6.ss更新済み</t>
  </si>
  <si>
    <t>19:05-19:35</t>
  </si>
  <si>
    <t>1.スケジュール作成時、担当に自分を追加時にチャット表示 2.なし 3.担当から外れる時と担当に追加する時に表示順がおかしくなったので、order byをつけて訂正。無事実装できたが、コピペしていた部分なので、どこから直せばいいか不安。 4.スケジュール削除とスケジュール編集の表示。 スケジュール編集は、日付変更、名前変更、メンバー追加、メンバー削除の全てに対応する予定。</t>
  </si>
  <si>
    <t xml:space="preserve">【日報】 1.コード書き直し 2.自分で分かるコードで書き直してみる。 3.書き直して完成したが、エラーがずっと止まらない。書き直す前からエラーが出てたので使ってはダメな関数を使ってるのかと思い相談中。まだ直ってません。 4.運営さんにも相談してみようと思います。エラー原因考えながら、cssも少しいじりたいと思います。 </t>
  </si>
  <si>
    <t xml:space="preserve">
1.mission6
2.作業なし
3.作業なし
4.作業なし</t>
  </si>
  <si>
    <t>1.検索機能作成
2.検索機能の完成
3.投稿者名とタイトルの検索を同時に行おうとすると、同じ動画が二回表示されてしまう仕様になっていたので、投稿者名とタイトルの検索は別々に行うことにした。しかしながら、おそらくsql文にてLIKE後に%:name%としているのがまずいのだろうか、何も表示されない。
4.検索の方法を調べる、検索機能の完成</t>
  </si>
  <si>
    <t>22:15~23:15</t>
  </si>
  <si>
    <t>1.2-5
2.エラー修正に終始
3.終わらず
4.明日は完成させたい</t>
  </si>
  <si>
    <t>23:00-2:00</t>
  </si>
  <si>
    <t>【日報】 1.ミッション6 2.画像や動画投稿機能をトップページに追加する 3.投稿機能を調べるだけで終わってしまった。 4.19:00-21:00 5.ss更新済み</t>
  </si>
  <si>
    <t>1.スケジュール参加、スケジュール脱退のチャット表示 2.なし 3.なし 4.スケジュール削除、編集のチャット表示。日付、名前、メンバー追加、メンバー削除</t>
  </si>
  <si>
    <t xml:space="preserve">【日報】 1.syntax errorがでており、スペルミスかカッコ抜けだと思い、どこでエラーが起こってるかわからない 2.スペルミスではないみたいなので、運営さんに相談 3.EOM；の使い方が違ってたみたいで、インデントとコメントアウト直したら完成した。メール届きました。cssも少しいじった。 4.ログイン画面完成させる。 </t>
  </si>
  <si>
    <t>21-24</t>
  </si>
  <si>
    <t xml:space="preserve">1.予定の書き込みプログラム作成中 
2.スケジュール登録とテーブルのリンク 
3.リンク方法を考えて実装させようとしたがうまくできなかった。 
4.作業なし </t>
  </si>
  <si>
    <t>1.検索機能作成中
2.検索機能の完成
3.LIKEの使い方を調べると、プレースホルダーに%ごとバインドすればよさそうなことが判明。いくつかのミスを修正して無事検索機能の完成。デザインに取り掛かる。今までサムネイルや動画の表示サイズを放置していたので、アスペクト比が16:9になるよう調整。ほかの細かいところも修正し、動画一覧画面と動画再生画面の大体のデザインは決まった。
4.ログイン・新規登録画面等のデザイン、セキュリティの強化(XSSなど)</t>
  </si>
  <si>
    <t>21:30~23:30,25:30~26:30</t>
  </si>
  <si>
    <t>1.2-5
2.エラーが出るのでそこについて質問。メンバーにアドバイスをもらって修正。編集はできるようになったものの、りれきが消えるので理由を探す
3.発見できず
少しやってだめなら運営さんなどにも質問する
4.2-5を何が何でも終わらせる</t>
  </si>
  <si>
    <t>【日報】 1.ミッション6 2.画像動画投稿機能を作成 3.画像動画投稿機能を調べと他にどんな機能があればいいか調べた 4.画像動画投稿機能を作成し、削除機能もつける 5.13:00-15:00 6.ss更新済み</t>
  </si>
  <si>
    <t>【日報】 1.スケジュール参加、スケジュール脱退のチャット表示 2.なし 3.スケジュール編集、スケジュール削除のチャット表示完了。 4.毎週◯曜日の予定作成、または24時間経ったらもう一度ログインする必要があるシステムかどちらかの実装。明日考えます。</t>
  </si>
  <si>
    <t>12時〜14時</t>
  </si>
  <si>
    <t xml:space="preserve">【日報】 1.メール登録フォーム画面のエラー原因解決したところ 2.初期登録終わらせる。 3.メールアドレス・アカウント・パスワード確認、完了画面も終了した。しかし、確認画面に登録したメールアドレスなどが出力されない。登録はできているよう。 4.出力できるようにする。ログイン画面へ移る。ログインで参考にするサイトを見つける。 </t>
  </si>
  <si>
    <t>1.スケジュール書き込み機能作成中
2.作業なし
3.作業なし
4.作業なし</t>
  </si>
  <si>
    <t>1.検索機能完成
2.デザインの調整
3.各項目の間隔やサイズを調整。また、動画再生画面にて、タイトルと再生回数を表示することにした。
4.タグ機能の作成</t>
  </si>
  <si>
    <t>16:30〜16:40</t>
  </si>
  <si>
    <t xml:space="preserve"> 1.2-5 2.エラー修正に少しだけ取り組む。 3.まだ確認できていません 4.2-5の履歴が消える問題について質問する </t>
  </si>
  <si>
    <t xml:space="preserve">
１．mission６
２．ログイン・新規登録文字の調整
３．&lt;&gt;内をpではなくfontにすることで一調節がしやすくなった。リンクを組み込もうとして寝落ちした
４．メール認証について考えるところまではいりたい
</t>
  </si>
  <si>
    <t>【日報】
１．ミッション6
２．画像の投稿をしようとしたがまずはHTMLから作ることにした
３．構想がまだまとまっていないので構想から始めた
４.　thmlの完成
５．19：00－21：00
６．ss更新済み</t>
  </si>
  <si>
    <t>1.全行動時のチャット表示が完了。 2.なし 3.毎週◯曜日の予定を作成、自分宛のメッセージを色付き表示。 数ページにマイページとグループページに戻るリンクを追加。 グループチャット送信フォームの装飾を完成させた。 4.マイページ、グループページのリンクを全部おき、テストに入る。</t>
  </si>
  <si>
    <t>22時～24時</t>
  </si>
  <si>
    <t>1.初期登録とりあえず完成、確認画面だけ出力できない
2.とりあえずログイン画面完成に移る
3.サイトを参考にしつつ、自分でコードを書いてみた。現在エラー中。htmlとphpが重なる部分の表記が難しい
4.エラーを治す。</t>
  </si>
  <si>
    <t>1.スケジュール書き込み機能作成中
2.作業なし
3.作業なし
4.スケジュール書き込み機能をテーブルとリン</t>
  </si>
  <si>
    <t>1.デザインの調整
2.ページング、デザイン
3.今のままだと新着、人気順の画面で、すべてのサムネイルを表示することになるので、ページに分けて表示しようとする。array_chunkという関数を使えばできそうだったが、コードをある程度変える必要が出たのでためらってしまった。デザインは、新規登録画面以外は大体終了。
4.ページングをできたら行う</t>
  </si>
  <si>
    <t>14:20~15:00,24:10~24:30</t>
  </si>
  <si>
    <t xml:space="preserve">
1.2-5
2.履歴が消えるエラーについて質問。メンバーに教えてもらって解決。2-5完成。3-4まで打ち込む
3.3-4まで完成。
4.mission3の終わりまで完成させる。</t>
  </si>
  <si>
    <t xml:space="preserve">
１．mission６
２．ログインなどの文字の調整と、リンクを貼った。
３．リンクを貼った先のページの作成中。メールアドレスを入れるフォームの大きさや位置を変えることに試行錯誤している。
４．フォームの大きさなどを変更させる。メール認証について調べる。
</t>
  </si>
  <si>
    <t>【日報】 1.ミッション6 2.作業してません 3.作業してません 4.トップページのhtmlの完成 5.19:00-21:00 6.ss更新済み</t>
  </si>
  <si>
    <t>1.毎週◯曜日の予定作成ページ、グループチャット送信フォームの装飾が完成。今日は、マイページへのリンクとグループページへのリンクを貼り、テストを行う予定。 2.なし 3.全ページにグループページとマイページへのリンクは貼った。グループ関係は正常に動いている。  4.グループ名変更や、グループ削除の際に、グループID、プロジェクトIDのようなもので扱った方がいいと思い始めている。少し明日やってみる。グループ名やプロジェクト名が被っても問題がなくなるのは大きい。</t>
  </si>
  <si>
    <t>【日報】
1.エラー原因わからず
2.エラー原因解決、完成させる
3.エラー原因がforeachが上手く回ってないことだった。foreach何が違うか分からない状態で寝落ちしました。
4.解決する。
5.22時〜24時
6.ss更新済み</t>
  </si>
  <si>
    <t>21-23</t>
  </si>
  <si>
    <t>1.スケジュールとテーブルのリンク
2.ユーザーのスケジュール用のテーブルを作成
3.途中でログアウト機能を実装させ、スケジュール機能はまだ途中のままであった。
4.引き続きスケジュール登録機能の作成</t>
  </si>
  <si>
    <t>17:00~19:00
24:00~26:00</t>
  </si>
  <si>
    <t>1.ページング
2.引き続きページング
3.投稿機能や編集機能のデザインがまだできていなかったので調整。ページングをするためには投稿者名を動画のテーブルに保存しないととても複雑なコードが必要になることがわかり、投稿者名のカラムを追加。ページングの完成。
4.ページ番号の表示の調整、登録画面のデザイン</t>
  </si>
  <si>
    <t xml:space="preserve">
1.3-８まで進める
2.エラーが出たので原因を探す
アドバイスをもらう
3.修正する時間がとれなかった
4.mission3を終わらせ、４に取り掛かる
</t>
  </si>
  <si>
    <t xml:space="preserve">
1.mission6
2.メールアドレス登録用フォームを追加
3.なぜか位置や大きさを変えようとしても変わらない。フォームも反応しない。
4.原因をつきとめて先に進みたい…
</t>
  </si>
  <si>
    <t>22:00-3:00</t>
  </si>
  <si>
    <t>【日報】 1.ミッション6 2.トップページのhtml の作成にとりかかる。おおまから概要を作る。 3.作成の完成には至っていない。 効率が悪いので別の方法でトップページをつくる。 4.画像、動画機能の作成 5.19:00-21:00 6.ss更新済み</t>
  </si>
  <si>
    <t>11:00-13:30 15:00-18:00</t>
  </si>
  <si>
    <t>1.全ページ完成したが、同じグループ名が作れないのが問題だと思ったため、グループ、プロジェクト、スケジュールをID管理することにした。 2.特になし 3.全部IDに対応させられたと思う。プロジェクト作成時に開始日と終了日のスケジュールを作成出来ていなかったが、修正できた。deletedの処理をプロジェクトページとスケジュールページでやらなくてはならない。 4.スケジュール関係のdeletedの処理を終わらせる。 あとはひたすらテストを行う予定。</t>
  </si>
  <si>
    <t>1.ログイン画面のエラーの原因がforeach文
2.foreach文直す
3.パソコンが壊れて、ワイファイがつながらなくなりました。調べて原因探して、直す作業に時間取られました。途中で諦めて、パワポ製作に移りました。
4.なんとかパソコン直ったので、ログイン画面のエラー直します！</t>
  </si>
  <si>
    <t>1.スケジュール登録機能作成中
2.テーブルの新規作成とリンクの作成
3.カレンダー表示までできた
4.サイトの完成</t>
  </si>
  <si>
    <t>1.ページングの完成
2.ページ番号の調整、新規登録画面のデザイン
3.検索画面でうまくページ番号が表示されていないことに気づく。原因を特定後修正し、デザインを整える。新規登録画面には、ホーム画面へのリンクや、最初に戻る機能を作成し、使いやすくした。細かい調整をし無事mission6が完了
4.バグのチェック、チームのサポート</t>
  </si>
  <si>
    <t>11:00~14:00,15:00~17:00,22:00~24:00</t>
  </si>
  <si>
    <t xml:space="preserve">
1.3-8
2,昨日のアドバイスをうけてユーザー名などを訂正。完成した。4-1にとりかかる。mysqlを理解しつつ進める。また、メンバーから方向性のアドバイスをもらい、それに従って実装する。
3.打ち込み切れなかったので今日に持ち越し。
4．なにがなんでも完成させる</t>
  </si>
  <si>
    <t>21:00-0:00</t>
  </si>
  <si>
    <t>【日報】
１．ミッション６
２．画像の投稿機能の作成
３．とりあえずアップロード出来るところまでいくことができた。
動画の投稿機能で終了
４．動画の投稿機能の作成終了
５．17:00－
６．ss更新済み</t>
  </si>
  <si>
    <t>11:00-11:30</t>
  </si>
  <si>
    <t>1.サイト完成。まだつけたい機能はあるが、おそらく間に合わないので、テストとバグ訂正 2.ほとんどのページでテストを行う。 3.グループ作成の際に、自分のIDを書いてしまうと自分にグループ招待を送ってしまうバグを訂正。 4.なし</t>
  </si>
  <si>
    <t xml:space="preserve">【日報】 1.ログイン画面のforeach文エラー解決できない 2.何が違っているのか調べて、わからなかったら相談エラーを直す。 3.勉強会にて相談し、メール登録のテーブルからおかしいことが判明、メール機能から直し中です。未だエラー出てます。 4.なんとか直して、ログイン機能終わらしたい。 </t>
  </si>
  <si>
    <t>15:00-21:00</t>
  </si>
  <si>
    <t>1.カレンダーの表示
2.テーブルとカレンダーのリンク
3.html部分とphpでうまく繋げられずつまずいたが形はわかって来た。
4.スケジュール機能の完成</t>
  </si>
  <si>
    <t>1.mission6完了
2.デバッグ
3.制作したページをチェック。デザインの調整を行う。
4.なし</t>
  </si>
  <si>
    <t>9：40～15：20</t>
  </si>
  <si>
    <t xml:space="preserve">
1.4-1
2.組み立てなおして近藤君にアドバイスをもらいつつ修正を加えた
3.修正をやりきれなかった
4.完成させる</t>
  </si>
  <si>
    <t>27-28</t>
  </si>
  <si>
    <t xml:space="preserve">
１．mission６
２．フォームに入力できない状態だった
３．相談したところを直してみた。余白部分が少しずれたのでそこも調節した。
４．メール認証までやりたかった
</t>
  </si>
  <si>
    <t>【日報】
1.mission6
2.作業なし
3.作業なし
4.作業なし
5.最終日です
6.ss更新済み</t>
  </si>
  <si>
    <t>1.mission6終了 2.なし 3.なし 4.なし</t>
  </si>
  <si>
    <t>【日報】 1.ログイン機能エラーの原因が判明。メール認証機能に、テーブルがあったのに、データが入ってない。それが、原因でログイン機能にエラーが出ている。 2.メール認証機能のテーブルに、なぜデータが入っていないか理由を探し、直す。 3.学校のため、作業できませんでした。 4.今後、自分で調べてログイン機能、マイページを完成させる。</t>
  </si>
  <si>
    <t>10:00-12:00</t>
  </si>
  <si>
    <t>1.MySQLのテーブルとカレンダーのリンク途中
2.スケジュール記録機能の完成
3.カレンダーの日付からその日の予定を書き込める基本的なスケジュール機能は実装できた。登録ページ用に作ってあったcssを適用させてみたら、よい感じになったので全ページにcssを使用させた。
共有機能に関しては間違いに気づき、完成させることができなかった。</t>
  </si>
  <si>
    <t>1.調整
2.作業なし
3.作業しません
4.終わりです</t>
  </si>
  <si>
    <t>9:30~13:00,13:50~14:40</t>
  </si>
  <si>
    <t>1.4-1に取り組む
2.メンバーの多大なる手助けにより完成。ありがとうございました
5-1の企画書に取り組む
3.5-1の企画書完成
4．このプログラミングの経験を生かして就活に取り組む</t>
  </si>
  <si>
    <t xml:space="preserve">
1.mission6
2.作業なし
3.作業なし
4.作業なし
</t>
  </si>
  <si>
    <t>成果ポイント</t>
  </si>
  <si>
    <t>現状の進捗</t>
  </si>
  <si>
    <t>作業時間累計</t>
  </si>
  <si>
    <t>ミッション#</t>
  </si>
  <si>
    <t>ポイント</t>
  </si>
  <si>
    <t>累計</t>
  </si>
  <si>
    <t>5-1</t>
  </si>
  <si>
    <t>6-1</t>
  </si>
  <si>
    <t>https://www.sejuku.net/blog/23486”)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</si>
</sst>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m\-d"/>
    <numFmt numFmtId="178" formatCode="m/d\ h:mm"/>
    <numFmt numFmtId="179" formatCode="yyyy/mm/dd"/>
  </numFmts>
  <fonts count="41">
    <font>
      <sz val="10"/>
      <color rgb="FF000000"/>
      <name val="Arial"/>
    </font>
    <font>
      <b/>
      <sz val="18"/>
      <name val="Arial"/>
      <family val="2"/>
    </font>
    <font>
      <b/>
      <u/>
      <sz val="14"/>
      <name val="Arial"/>
      <family val="2"/>
    </font>
    <font>
      <sz val="10"/>
      <name val="Arial"/>
      <family val="2"/>
    </font>
    <font>
      <b/>
      <sz val="10"/>
      <name val="Arial"/>
      <family val="2"/>
    </font>
    <font>
      <b/>
      <sz val="10"/>
      <name val="Arial"/>
      <family val="2"/>
    </font>
    <font>
      <sz val="10"/>
      <name val="Arial"/>
      <family val="2"/>
    </font>
    <font>
      <b/>
      <sz val="14"/>
      <name val="Arial"/>
      <family val="2"/>
    </font>
    <font>
      <sz val="10"/>
      <color rgb="FFDD7E6B"/>
      <name val="Arial"/>
      <family val="2"/>
    </font>
    <font>
      <sz val="10"/>
      <color rgb="FF000000"/>
      <name val="Arial"/>
      <family val="2"/>
    </font>
    <font>
      <sz val="10"/>
      <name val="Sans-serif"/>
    </font>
    <font>
      <b/>
      <u/>
      <sz val="16"/>
      <name val="Arial"/>
      <family val="2"/>
    </font>
    <font>
      <sz val="10"/>
      <color rgb="FFFFFFFF"/>
      <name val="Arial"/>
      <family val="2"/>
    </font>
    <font>
      <sz val="9"/>
      <name val="Arial"/>
      <family val="2"/>
    </font>
    <font>
      <sz val="16"/>
      <name val="Arial"/>
      <family val="2"/>
    </font>
    <font>
      <sz val="12"/>
      <name val="Arial"/>
      <family val="2"/>
    </font>
    <font>
      <u/>
      <sz val="10"/>
      <color rgb="FF000000"/>
      <name val="Arial"/>
      <family val="2"/>
    </font>
    <font>
      <sz val="36"/>
      <name val="Arial"/>
      <family val="2"/>
    </font>
    <font>
      <sz val="24"/>
      <name val="Arial"/>
      <family val="2"/>
    </font>
    <font>
      <u/>
      <sz val="10"/>
      <color rgb="FF0000FF"/>
      <name val="Arial"/>
      <family val="2"/>
    </font>
    <font>
      <sz val="10"/>
      <color rgb="FF1155CC"/>
      <name val="Arial"/>
      <family val="2"/>
    </font>
    <font>
      <sz val="10"/>
      <color rgb="FFFF0000"/>
      <name val="Arial"/>
      <family val="2"/>
    </font>
    <font>
      <sz val="11"/>
      <name val="Arial"/>
      <family val="2"/>
    </font>
    <font>
      <sz val="14"/>
      <color rgb="FF0000FF"/>
      <name val="Arial"/>
      <family val="2"/>
    </font>
    <font>
      <sz val="14"/>
      <name val="Arial"/>
      <family val="2"/>
    </font>
    <font>
      <sz val="14"/>
      <color rgb="FF00FF00"/>
      <name val="Arial"/>
      <family val="2"/>
    </font>
    <font>
      <sz val="14"/>
      <color rgb="FF980000"/>
      <name val="Arial"/>
      <family val="2"/>
    </font>
    <font>
      <sz val="18"/>
      <name val="Arial"/>
      <family val="2"/>
    </font>
    <font>
      <sz val="10"/>
      <color rgb="FF0000FF"/>
      <name val="Arial"/>
      <family val="2"/>
    </font>
    <font>
      <sz val="10"/>
      <color rgb="FF980000"/>
      <name val="Arial"/>
      <family val="2"/>
    </font>
    <font>
      <sz val="10"/>
      <color rgb="FFCC4125"/>
      <name val="Arial"/>
      <family val="2"/>
    </font>
    <font>
      <sz val="10"/>
      <color rgb="FF00FF00"/>
      <name val="Arial"/>
      <family val="2"/>
    </font>
    <font>
      <sz val="17"/>
      <name val="Arial"/>
      <family val="2"/>
    </font>
    <font>
      <b/>
      <sz val="8"/>
      <name val="MS PGothic"/>
    </font>
    <font>
      <i/>
      <sz val="8"/>
      <name val="MS PGothic"/>
    </font>
    <font>
      <i/>
      <sz val="8"/>
      <color rgb="FFFF0000"/>
      <name val="MS PGothic"/>
    </font>
    <font>
      <sz val="8"/>
      <name val="MS PGothic"/>
    </font>
    <font>
      <sz val="13"/>
      <name val="Arial"/>
      <family val="2"/>
    </font>
    <font>
      <sz val="10"/>
      <color rgb="FF999999"/>
      <name val="Arial"/>
      <family val="2"/>
    </font>
    <font>
      <sz val="10"/>
      <name val="MS PMincho"/>
    </font>
    <font>
      <sz val="6"/>
      <name val="ＭＳ Ｐゴシック"/>
      <family val="3"/>
      <charset val="128"/>
    </font>
  </fonts>
  <fills count="11">
    <fill>
      <patternFill patternType="none"/>
    </fill>
    <fill>
      <patternFill patternType="gray125"/>
    </fill>
    <fill>
      <patternFill patternType="solid">
        <fgColor rgb="FFFFF2CC"/>
        <bgColor rgb="FFFFF2C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s>
  <borders count="45">
    <border>
      <left/>
      <right/>
      <top/>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style="medium">
        <color rgb="FF000000"/>
      </right>
      <top/>
      <bottom/>
      <diagonal/>
    </border>
    <border>
      <left/>
      <right/>
      <top/>
      <bottom style="thin">
        <color rgb="FF000000"/>
      </bottom>
      <diagonal/>
    </border>
    <border>
      <left style="medium">
        <color rgb="FF000000"/>
      </left>
      <right/>
      <top style="thin">
        <color rgb="FF000000"/>
      </top>
      <bottom style="thin">
        <color rgb="FF000000"/>
      </bottom>
      <diagonal/>
    </border>
    <border>
      <left/>
      <right style="thin">
        <color rgb="FF000000"/>
      </right>
      <top/>
      <bottom/>
      <diagonal/>
    </border>
    <border>
      <left/>
      <right style="thin">
        <color rgb="FF000000"/>
      </right>
      <top style="medium">
        <color rgb="FF000000"/>
      </top>
      <bottom/>
      <diagonal/>
    </border>
    <border>
      <left style="thin">
        <color rgb="FF000000"/>
      </left>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3" fillId="0" borderId="0" xfId="0" applyFont="1" applyAlignment="1">
      <alignment horizontal="center"/>
    </xf>
    <xf numFmtId="0" fontId="5" fillId="0" borderId="0" xfId="0" applyFont="1" applyAlignment="1"/>
    <xf numFmtId="0" fontId="3" fillId="0" borderId="0" xfId="0" applyFont="1" applyAlignment="1"/>
    <xf numFmtId="0" fontId="6" fillId="0" borderId="0" xfId="0" applyFont="1" applyAlignment="1"/>
    <xf numFmtId="0" fontId="6" fillId="0" borderId="0" xfId="0" applyFont="1" applyAlignment="1">
      <alignment horizontal="right"/>
    </xf>
    <xf numFmtId="0" fontId="3" fillId="0" borderId="1" xfId="0" applyFont="1" applyBorder="1" applyAlignment="1"/>
    <xf numFmtId="0" fontId="3" fillId="3" borderId="2" xfId="0" applyFont="1" applyFill="1" applyBorder="1" applyAlignment="1"/>
    <xf numFmtId="0" fontId="6" fillId="0" borderId="0" xfId="0" applyFont="1" applyAlignment="1">
      <alignment vertical="center"/>
    </xf>
    <xf numFmtId="0" fontId="3" fillId="4" borderId="2" xfId="0" applyFont="1" applyFill="1" applyBorder="1" applyAlignment="1"/>
    <xf numFmtId="0" fontId="7" fillId="0" borderId="0" xfId="0" applyFont="1" applyAlignment="1"/>
    <xf numFmtId="0" fontId="5" fillId="0" borderId="0" xfId="0" applyFont="1" applyAlignment="1">
      <alignment horizontal="right"/>
    </xf>
    <xf numFmtId="0" fontId="3" fillId="0" borderId="6" xfId="0" applyFont="1" applyBorder="1" applyAlignment="1"/>
    <xf numFmtId="0" fontId="3" fillId="3" borderId="8" xfId="0" applyFont="1" applyFill="1" applyBorder="1" applyAlignment="1"/>
    <xf numFmtId="0" fontId="6" fillId="2" borderId="0" xfId="0" applyFont="1" applyFill="1" applyAlignment="1"/>
    <xf numFmtId="0" fontId="6" fillId="2" borderId="0" xfId="0" applyFont="1" applyFill="1"/>
    <xf numFmtId="0" fontId="8" fillId="0" borderId="0" xfId="0" applyFont="1" applyAlignment="1"/>
    <xf numFmtId="0" fontId="6" fillId="0" borderId="10" xfId="0" applyFont="1" applyBorder="1" applyAlignment="1"/>
    <xf numFmtId="0" fontId="6" fillId="2" borderId="11" xfId="0" applyFont="1" applyFill="1" applyBorder="1" applyAlignment="1"/>
    <xf numFmtId="0" fontId="6" fillId="2" borderId="12" xfId="0" applyFont="1" applyFill="1" applyBorder="1" applyAlignment="1"/>
    <xf numFmtId="0" fontId="3" fillId="4" borderId="8" xfId="0" applyFont="1" applyFill="1" applyBorder="1" applyAlignment="1"/>
    <xf numFmtId="0" fontId="6" fillId="2" borderId="12" xfId="0" applyFont="1" applyFill="1" applyBorder="1" applyAlignment="1">
      <alignment vertical="center"/>
    </xf>
    <xf numFmtId="0" fontId="6" fillId="5" borderId="14" xfId="0" applyFont="1" applyFill="1" applyBorder="1" applyAlignment="1"/>
    <xf numFmtId="0" fontId="6" fillId="0" borderId="11" xfId="0" applyFont="1" applyBorder="1" applyAlignment="1"/>
    <xf numFmtId="0" fontId="6" fillId="0" borderId="12" xfId="0" applyFont="1" applyBorder="1" applyAlignment="1"/>
    <xf numFmtId="0" fontId="6" fillId="0" borderId="14" xfId="0" applyFont="1" applyBorder="1" applyAlignment="1"/>
    <xf numFmtId="0" fontId="6" fillId="0" borderId="17" xfId="0" applyFont="1" applyBorder="1"/>
    <xf numFmtId="0" fontId="9" fillId="6" borderId="0" xfId="0" applyFont="1" applyFill="1" applyAlignment="1"/>
    <xf numFmtId="0" fontId="6" fillId="0" borderId="3" xfId="0" applyFont="1" applyBorder="1" applyAlignment="1">
      <alignment horizontal="center" vertical="center"/>
    </xf>
    <xf numFmtId="0" fontId="3" fillId="0" borderId="18" xfId="0" applyFont="1" applyBorder="1" applyAlignment="1"/>
    <xf numFmtId="0" fontId="6" fillId="0" borderId="3" xfId="0" applyFont="1" applyBorder="1" applyAlignment="1">
      <alignment vertical="center"/>
    </xf>
    <xf numFmtId="0" fontId="9" fillId="6" borderId="3" xfId="0" applyFont="1" applyFill="1" applyBorder="1" applyAlignment="1">
      <alignment vertical="center"/>
    </xf>
    <xf numFmtId="0" fontId="3" fillId="3" borderId="19" xfId="0" applyFont="1" applyFill="1" applyBorder="1" applyAlignment="1"/>
    <xf numFmtId="0" fontId="6" fillId="5" borderId="20" xfId="0" applyFont="1" applyFill="1" applyBorder="1" applyAlignment="1">
      <alignment horizontal="center" vertical="center"/>
    </xf>
    <xf numFmtId="0" fontId="3" fillId="4" borderId="19" xfId="0" applyFont="1" applyFill="1" applyBorder="1" applyAlignment="1"/>
    <xf numFmtId="0" fontId="6" fillId="0" borderId="21" xfId="0" applyFont="1" applyBorder="1" applyAlignment="1">
      <alignment horizontal="center" vertical="center"/>
    </xf>
    <xf numFmtId="0" fontId="4" fillId="0" borderId="0" xfId="0" applyFont="1" applyAlignment="1"/>
    <xf numFmtId="0" fontId="6" fillId="0" borderId="3" xfId="0" applyFont="1" applyBorder="1" applyAlignment="1">
      <alignment horizontal="center" vertical="center"/>
    </xf>
    <xf numFmtId="0" fontId="4" fillId="0" borderId="0" xfId="0" applyFont="1" applyAlignment="1">
      <alignment horizontal="center"/>
    </xf>
    <xf numFmtId="0" fontId="6" fillId="0" borderId="20" xfId="0" applyFont="1" applyBorder="1" applyAlignment="1">
      <alignment horizontal="center" vertical="center"/>
    </xf>
    <xf numFmtId="0" fontId="4" fillId="6" borderId="11" xfId="0" applyFont="1" applyFill="1" applyBorder="1" applyAlignment="1"/>
    <xf numFmtId="0" fontId="6" fillId="0" borderId="22" xfId="0" applyFont="1" applyBorder="1" applyAlignment="1">
      <alignment horizontal="center" vertical="center"/>
    </xf>
    <xf numFmtId="0" fontId="10" fillId="0" borderId="3" xfId="0" applyFont="1" applyBorder="1" applyAlignment="1">
      <alignment horizontal="center" vertical="center"/>
    </xf>
    <xf numFmtId="0" fontId="6" fillId="0" borderId="20" xfId="0" applyFont="1" applyBorder="1" applyAlignment="1">
      <alignment horizontal="center" vertical="center"/>
    </xf>
    <xf numFmtId="0" fontId="6" fillId="0" borderId="6" xfId="0" applyFont="1" applyBorder="1" applyAlignment="1">
      <alignment horizontal="center" vertical="center"/>
    </xf>
    <xf numFmtId="0" fontId="4" fillId="6" borderId="12" xfId="0" applyFont="1" applyFill="1" applyBorder="1" applyAlignment="1"/>
    <xf numFmtId="0" fontId="6" fillId="0" borderId="3" xfId="0" applyFont="1" applyBorder="1" applyAlignment="1">
      <alignment horizontal="center"/>
    </xf>
    <xf numFmtId="0" fontId="6" fillId="0" borderId="3" xfId="0" applyFont="1" applyBorder="1" applyAlignment="1">
      <alignment horizontal="left" vertical="center"/>
    </xf>
    <xf numFmtId="0" fontId="5" fillId="0" borderId="24" xfId="0" applyFont="1" applyBorder="1" applyAlignment="1"/>
    <xf numFmtId="0" fontId="6" fillId="0" borderId="0" xfId="0" applyFont="1" applyAlignment="1">
      <alignment horizontal="left" vertical="center"/>
    </xf>
    <xf numFmtId="0" fontId="3" fillId="0" borderId="21" xfId="0" applyFont="1" applyBorder="1" applyAlignment="1">
      <alignment horizontal="center" vertical="center"/>
    </xf>
    <xf numFmtId="0" fontId="3" fillId="0" borderId="13" xfId="0" applyFont="1" applyBorder="1" applyAlignment="1">
      <alignment horizontal="center" vertical="center"/>
    </xf>
    <xf numFmtId="0" fontId="3" fillId="0" borderId="13" xfId="0" applyFont="1" applyBorder="1" applyAlignment="1">
      <alignment horizontal="center" vertical="center"/>
    </xf>
    <xf numFmtId="0" fontId="3" fillId="7" borderId="25" xfId="0" applyFont="1" applyFill="1" applyBorder="1" applyAlignment="1"/>
    <xf numFmtId="0" fontId="3" fillId="0" borderId="8" xfId="0" applyFont="1" applyBorder="1" applyAlignment="1">
      <alignment horizontal="center" vertical="center"/>
    </xf>
    <xf numFmtId="0" fontId="6" fillId="7" borderId="21" xfId="0" applyFont="1" applyFill="1" applyBorder="1"/>
    <xf numFmtId="0" fontId="6" fillId="7" borderId="3" xfId="0" applyFont="1" applyFill="1" applyBorder="1"/>
    <xf numFmtId="0" fontId="6" fillId="0" borderId="26" xfId="0" applyFont="1" applyBorder="1" applyAlignment="1">
      <alignment horizontal="center" vertical="center"/>
    </xf>
    <xf numFmtId="0" fontId="3" fillId="7" borderId="3" xfId="0" applyFont="1" applyFill="1" applyBorder="1" applyAlignment="1"/>
    <xf numFmtId="0" fontId="3" fillId="7" borderId="20" xfId="0" applyFont="1" applyFill="1" applyBorder="1" applyAlignment="1"/>
    <xf numFmtId="0" fontId="6" fillId="0" borderId="27" xfId="0" applyFont="1" applyBorder="1" applyAlignment="1">
      <alignment vertical="center"/>
    </xf>
    <xf numFmtId="0" fontId="6" fillId="0" borderId="27" xfId="0" applyFont="1" applyBorder="1" applyAlignment="1"/>
    <xf numFmtId="0" fontId="6" fillId="5" borderId="28" xfId="0" applyFont="1" applyFill="1" applyBorder="1" applyAlignment="1">
      <alignment horizontal="center" vertical="center"/>
    </xf>
    <xf numFmtId="0" fontId="6" fillId="0" borderId="27"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11" fillId="0" borderId="0" xfId="0" applyFont="1" applyAlignment="1"/>
    <xf numFmtId="0" fontId="6" fillId="0" borderId="18" xfId="0" applyFont="1" applyBorder="1" applyAlignment="1">
      <alignment horizontal="center" vertical="center"/>
    </xf>
    <xf numFmtId="176" fontId="12" fillId="0" borderId="0" xfId="0" applyNumberFormat="1" applyFont="1" applyAlignment="1"/>
    <xf numFmtId="0" fontId="6" fillId="0" borderId="0" xfId="0" applyFont="1" applyAlignment="1">
      <alignment vertical="center"/>
    </xf>
    <xf numFmtId="176" fontId="12" fillId="0" borderId="0" xfId="0" applyNumberFormat="1" applyFont="1" applyAlignment="1">
      <alignment wrapText="1"/>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center"/>
    </xf>
    <xf numFmtId="0" fontId="6" fillId="0" borderId="0" xfId="0" applyFont="1" applyAlignment="1">
      <alignment wrapText="1"/>
    </xf>
    <xf numFmtId="0" fontId="3" fillId="7" borderId="3" xfId="0" applyFont="1" applyFill="1" applyBorder="1" applyAlignment="1"/>
    <xf numFmtId="0" fontId="6" fillId="0" borderId="0" xfId="0" applyFont="1" applyAlignment="1">
      <alignment wrapText="1"/>
    </xf>
    <xf numFmtId="0" fontId="3" fillId="7" borderId="25" xfId="0" applyFont="1" applyFill="1" applyBorder="1" applyAlignment="1"/>
    <xf numFmtId="176" fontId="3" fillId="0" borderId="0" xfId="0" applyNumberFormat="1" applyFont="1" applyAlignment="1"/>
    <xf numFmtId="0" fontId="3" fillId="0" borderId="0" xfId="0" applyFont="1" applyAlignment="1">
      <alignment horizontal="right" wrapText="1"/>
    </xf>
    <xf numFmtId="0" fontId="3" fillId="7" borderId="13" xfId="0" applyFont="1" applyFill="1" applyBorder="1" applyAlignment="1">
      <alignment horizontal="right"/>
    </xf>
    <xf numFmtId="176" fontId="3" fillId="0" borderId="23" xfId="0" applyNumberFormat="1" applyFont="1" applyBorder="1" applyAlignment="1"/>
    <xf numFmtId="0" fontId="3" fillId="7" borderId="29" xfId="0" applyFont="1" applyFill="1" applyBorder="1" applyAlignment="1"/>
    <xf numFmtId="176" fontId="3" fillId="0" borderId="30" xfId="0" applyNumberFormat="1" applyFont="1" applyBorder="1" applyAlignment="1"/>
    <xf numFmtId="0" fontId="3" fillId="2" borderId="17" xfId="0" applyFont="1" applyFill="1" applyBorder="1" applyAlignment="1">
      <alignment horizontal="left"/>
    </xf>
    <xf numFmtId="0" fontId="3" fillId="2" borderId="13" xfId="0" applyFont="1" applyFill="1" applyBorder="1" applyAlignment="1">
      <alignment horizontal="left"/>
    </xf>
    <xf numFmtId="0" fontId="3" fillId="2" borderId="3" xfId="0" applyFont="1" applyFill="1" applyBorder="1" applyAlignment="1">
      <alignment horizontal="left" wrapText="1"/>
    </xf>
    <xf numFmtId="0" fontId="3" fillId="7" borderId="8" xfId="0" applyFont="1" applyFill="1" applyBorder="1" applyAlignment="1">
      <alignment horizontal="right"/>
    </xf>
    <xf numFmtId="0" fontId="3" fillId="2" borderId="3" xfId="0" applyFont="1" applyFill="1" applyBorder="1" applyAlignment="1">
      <alignment horizontal="left"/>
    </xf>
    <xf numFmtId="0" fontId="3" fillId="0" borderId="11" xfId="0" applyFont="1" applyBorder="1" applyAlignment="1"/>
    <xf numFmtId="0" fontId="3" fillId="0" borderId="12" xfId="0" applyFont="1" applyBorder="1" applyAlignment="1"/>
    <xf numFmtId="0" fontId="3" fillId="0" borderId="14" xfId="0" applyFont="1" applyBorder="1" applyAlignment="1"/>
    <xf numFmtId="0" fontId="3" fillId="0" borderId="13" xfId="0" applyFont="1" applyBorder="1" applyAlignment="1"/>
    <xf numFmtId="0" fontId="3" fillId="0" borderId="3" xfId="0" applyFont="1" applyBorder="1" applyAlignment="1">
      <alignment wrapText="1"/>
    </xf>
    <xf numFmtId="0" fontId="3" fillId="0" borderId="3" xfId="0" applyFont="1" applyBorder="1" applyAlignment="1"/>
    <xf numFmtId="0" fontId="3" fillId="7" borderId="13" xfId="0" applyFont="1" applyFill="1" applyBorder="1" applyAlignment="1"/>
    <xf numFmtId="0" fontId="3" fillId="0" borderId="21" xfId="0" applyFont="1" applyBorder="1" applyAlignment="1">
      <alignment vertical="center" wrapText="1"/>
    </xf>
    <xf numFmtId="0" fontId="3" fillId="0" borderId="3" xfId="0" applyFont="1" applyBorder="1" applyAlignment="1">
      <alignment vertical="center" wrapText="1"/>
    </xf>
    <xf numFmtId="0" fontId="3" fillId="0" borderId="20" xfId="0" applyFont="1" applyBorder="1" applyAlignment="1">
      <alignment wrapText="1"/>
    </xf>
    <xf numFmtId="0" fontId="3" fillId="0" borderId="13" xfId="0" applyFont="1" applyBorder="1" applyAlignment="1">
      <alignment vertical="center" wrapText="1"/>
    </xf>
    <xf numFmtId="0" fontId="6" fillId="0" borderId="20" xfId="0" applyFont="1" applyBorder="1" applyAlignment="1"/>
    <xf numFmtId="0" fontId="6" fillId="0" borderId="3" xfId="0" applyFont="1" applyBorder="1" applyAlignment="1">
      <alignment wrapText="1"/>
    </xf>
    <xf numFmtId="0" fontId="3" fillId="7" borderId="13" xfId="0" applyFont="1" applyFill="1" applyBorder="1" applyAlignment="1"/>
    <xf numFmtId="0" fontId="6" fillId="0" borderId="20" xfId="0" applyFont="1" applyBorder="1"/>
    <xf numFmtId="0" fontId="3" fillId="0" borderId="31" xfId="0" applyFont="1" applyBorder="1" applyAlignment="1">
      <alignment horizontal="center"/>
    </xf>
    <xf numFmtId="0" fontId="3" fillId="0" borderId="31" xfId="0" applyFont="1" applyBorder="1" applyAlignment="1">
      <alignment horizontal="center"/>
    </xf>
    <xf numFmtId="0" fontId="3" fillId="0" borderId="26" xfId="0" applyFont="1" applyBorder="1" applyAlignment="1">
      <alignment vertical="center" wrapText="1"/>
    </xf>
    <xf numFmtId="0" fontId="3" fillId="0" borderId="27" xfId="0" applyFont="1" applyBorder="1" applyAlignment="1">
      <alignment vertical="center" wrapText="1"/>
    </xf>
    <xf numFmtId="0" fontId="6" fillId="0" borderId="28" xfId="0" applyFont="1" applyBorder="1"/>
    <xf numFmtId="0" fontId="4" fillId="0" borderId="33" xfId="0" applyFont="1" applyBorder="1" applyAlignment="1"/>
    <xf numFmtId="0" fontId="4" fillId="0" borderId="3" xfId="0" applyFont="1" applyBorder="1" applyAlignment="1">
      <alignment horizontal="center"/>
    </xf>
    <xf numFmtId="0" fontId="3" fillId="2" borderId="34" xfId="0" applyFont="1" applyFill="1" applyBorder="1" applyAlignment="1">
      <alignment horizontal="left"/>
    </xf>
    <xf numFmtId="0" fontId="3" fillId="0" borderId="2" xfId="0" applyFont="1" applyBorder="1" applyAlignment="1"/>
    <xf numFmtId="0" fontId="4" fillId="0" borderId="13" xfId="0" applyFont="1" applyBorder="1" applyAlignment="1">
      <alignment horizontal="center"/>
    </xf>
    <xf numFmtId="0" fontId="4" fillId="0" borderId="13" xfId="0" applyFont="1" applyBorder="1" applyAlignment="1">
      <alignment horizontal="center"/>
    </xf>
    <xf numFmtId="0" fontId="4" fillId="0" borderId="13" xfId="0" applyFont="1" applyBorder="1" applyAlignment="1">
      <alignment horizontal="center"/>
    </xf>
    <xf numFmtId="0" fontId="4" fillId="0" borderId="25" xfId="0" applyFont="1" applyBorder="1" applyAlignment="1">
      <alignment horizontal="center"/>
    </xf>
    <xf numFmtId="0" fontId="4" fillId="6" borderId="26" xfId="0" applyFont="1" applyFill="1" applyBorder="1" applyAlignment="1"/>
    <xf numFmtId="0" fontId="5" fillId="6" borderId="27" xfId="0" applyFont="1" applyFill="1" applyBorder="1" applyAlignment="1">
      <alignment wrapText="1"/>
    </xf>
    <xf numFmtId="0" fontId="5" fillId="6" borderId="27" xfId="0" applyFont="1" applyFill="1" applyBorder="1" applyAlignment="1"/>
    <xf numFmtId="0" fontId="4" fillId="6" borderId="35" xfId="0" applyFont="1" applyFill="1" applyBorder="1" applyAlignment="1"/>
    <xf numFmtId="0" fontId="4" fillId="6" borderId="27" xfId="0" applyFont="1" applyFill="1" applyBorder="1" applyAlignment="1"/>
    <xf numFmtId="0" fontId="4" fillId="6" borderId="28" xfId="0" applyFont="1" applyFill="1" applyBorder="1" applyAlignment="1"/>
    <xf numFmtId="0" fontId="6" fillId="0" borderId="28" xfId="0" applyFont="1" applyBorder="1" applyAlignment="1"/>
    <xf numFmtId="0" fontId="3" fillId="0" borderId="33" xfId="0" applyFont="1" applyBorder="1" applyAlignment="1"/>
    <xf numFmtId="0" fontId="3" fillId="0" borderId="15" xfId="0" applyFont="1" applyBorder="1" applyAlignment="1">
      <alignment horizontal="center"/>
    </xf>
    <xf numFmtId="0" fontId="3" fillId="0" borderId="16" xfId="0" applyFont="1" applyBorder="1" applyAlignment="1">
      <alignment horizontal="center"/>
    </xf>
    <xf numFmtId="176" fontId="13" fillId="0" borderId="16" xfId="0" applyNumberFormat="1" applyFont="1" applyBorder="1" applyAlignment="1">
      <alignment horizontal="center" wrapText="1"/>
    </xf>
    <xf numFmtId="0" fontId="13" fillId="8" borderId="31" xfId="0" applyFont="1" applyFill="1" applyBorder="1" applyAlignment="1">
      <alignment horizontal="center" vertical="center" wrapText="1"/>
    </xf>
    <xf numFmtId="0" fontId="3" fillId="8" borderId="36" xfId="0" applyFont="1" applyFill="1" applyBorder="1" applyAlignment="1"/>
    <xf numFmtId="0" fontId="3" fillId="8" borderId="15" xfId="0" applyFont="1" applyFill="1" applyBorder="1" applyAlignment="1">
      <alignment horizontal="right" wrapText="1"/>
    </xf>
    <xf numFmtId="0" fontId="3" fillId="8" borderId="15" xfId="0" applyFont="1" applyFill="1" applyBorder="1" applyAlignment="1">
      <alignment wrapText="1"/>
    </xf>
    <xf numFmtId="177" fontId="3" fillId="8" borderId="15" xfId="0" applyNumberFormat="1" applyFont="1" applyFill="1" applyBorder="1" applyAlignment="1">
      <alignment horizontal="right" wrapText="1"/>
    </xf>
    <xf numFmtId="0" fontId="3" fillId="8" borderId="37" xfId="0" applyFont="1" applyFill="1" applyBorder="1" applyAlignment="1">
      <alignment horizontal="right" wrapText="1"/>
    </xf>
    <xf numFmtId="0" fontId="3" fillId="8" borderId="15" xfId="0" applyFont="1" applyFill="1" applyBorder="1" applyAlignment="1">
      <alignment horizontal="right" wrapText="1"/>
    </xf>
    <xf numFmtId="0" fontId="3" fillId="8" borderId="11" xfId="0" applyFont="1" applyFill="1" applyBorder="1" applyAlignment="1"/>
    <xf numFmtId="0" fontId="3" fillId="8" borderId="12" xfId="0" applyFont="1" applyFill="1" applyBorder="1" applyAlignment="1">
      <alignment horizontal="right" wrapText="1"/>
    </xf>
    <xf numFmtId="0" fontId="3" fillId="8" borderId="12" xfId="0" applyFont="1" applyFill="1" applyBorder="1" applyAlignment="1">
      <alignment wrapText="1"/>
    </xf>
    <xf numFmtId="177" fontId="3" fillId="8" borderId="12" xfId="0" applyNumberFormat="1" applyFont="1" applyFill="1" applyBorder="1" applyAlignment="1">
      <alignment horizontal="right" wrapText="1"/>
    </xf>
    <xf numFmtId="0" fontId="3" fillId="8" borderId="24" xfId="0" applyFont="1" applyFill="1" applyBorder="1" applyAlignment="1">
      <alignment horizontal="right" wrapText="1"/>
    </xf>
    <xf numFmtId="0" fontId="3" fillId="8" borderId="12" xfId="0" applyFont="1" applyFill="1" applyBorder="1" applyAlignment="1">
      <alignment horizontal="right" wrapText="1"/>
    </xf>
    <xf numFmtId="0" fontId="3" fillId="8" borderId="14" xfId="0" applyFont="1" applyFill="1" applyBorder="1" applyAlignment="1">
      <alignment horizontal="right" wrapText="1"/>
    </xf>
    <xf numFmtId="0" fontId="13" fillId="9" borderId="31" xfId="0" applyFont="1" applyFill="1" applyBorder="1" applyAlignment="1">
      <alignment horizontal="center" vertical="center" wrapText="1"/>
    </xf>
    <xf numFmtId="0" fontId="3" fillId="9" borderId="36" xfId="0" applyFont="1" applyFill="1" applyBorder="1" applyAlignment="1">
      <alignment wrapText="1"/>
    </xf>
    <xf numFmtId="0" fontId="3" fillId="9" borderId="15" xfId="0" applyFont="1" applyFill="1" applyBorder="1" applyAlignment="1">
      <alignment horizontal="right" wrapText="1"/>
    </xf>
    <xf numFmtId="0" fontId="3" fillId="9" borderId="15" xfId="0" applyFont="1" applyFill="1" applyBorder="1" applyAlignment="1">
      <alignment wrapText="1"/>
    </xf>
    <xf numFmtId="0" fontId="3" fillId="9" borderId="37" xfId="0" applyFont="1" applyFill="1" applyBorder="1" applyAlignment="1">
      <alignment horizontal="right" wrapText="1"/>
    </xf>
    <xf numFmtId="0" fontId="3" fillId="9" borderId="38" xfId="0" applyFont="1" applyFill="1" applyBorder="1" applyAlignment="1">
      <alignment horizontal="right" wrapText="1"/>
    </xf>
    <xf numFmtId="176" fontId="13" fillId="10" borderId="16" xfId="0" applyNumberFormat="1" applyFont="1" applyFill="1" applyBorder="1" applyAlignment="1">
      <alignment horizontal="center" wrapText="1"/>
    </xf>
    <xf numFmtId="178" fontId="13" fillId="0" borderId="31" xfId="0" applyNumberFormat="1" applyFont="1" applyBorder="1" applyAlignment="1">
      <alignment horizontal="center" wrapText="1"/>
    </xf>
    <xf numFmtId="0" fontId="3" fillId="2" borderId="21" xfId="0" applyFont="1" applyFill="1" applyBorder="1" applyAlignment="1"/>
    <xf numFmtId="0" fontId="3" fillId="2" borderId="3" xfId="0" applyFont="1" applyFill="1" applyBorder="1" applyAlignment="1">
      <alignment horizontal="right" wrapText="1"/>
    </xf>
    <xf numFmtId="0" fontId="3" fillId="2" borderId="3" xfId="0" applyFont="1" applyFill="1" applyBorder="1" applyAlignment="1">
      <alignment wrapText="1"/>
    </xf>
    <xf numFmtId="177" fontId="3" fillId="2" borderId="3" xfId="0" applyNumberFormat="1" applyFont="1" applyFill="1" applyBorder="1" applyAlignment="1">
      <alignment horizontal="right" wrapText="1"/>
    </xf>
    <xf numFmtId="0" fontId="3" fillId="3" borderId="25" xfId="0" applyFont="1" applyFill="1" applyBorder="1" applyAlignment="1">
      <alignment horizontal="right" wrapText="1"/>
    </xf>
    <xf numFmtId="0" fontId="3" fillId="4" borderId="3" xfId="0" applyFont="1" applyFill="1" applyBorder="1" applyAlignment="1">
      <alignment horizontal="right" wrapText="1"/>
    </xf>
    <xf numFmtId="0" fontId="3" fillId="4" borderId="25" xfId="0" applyFont="1" applyFill="1" applyBorder="1" applyAlignment="1">
      <alignment horizontal="right" wrapText="1"/>
    </xf>
    <xf numFmtId="0" fontId="3" fillId="2" borderId="3" xfId="0" applyFont="1" applyFill="1" applyBorder="1" applyAlignment="1">
      <alignment wrapText="1"/>
    </xf>
    <xf numFmtId="0" fontId="3" fillId="4" borderId="20" xfId="0" applyFont="1" applyFill="1" applyBorder="1" applyAlignment="1">
      <alignment horizontal="right" wrapText="1"/>
    </xf>
    <xf numFmtId="176" fontId="3" fillId="0" borderId="16" xfId="0" applyNumberFormat="1" applyFont="1" applyBorder="1" applyAlignment="1">
      <alignment horizontal="center"/>
    </xf>
    <xf numFmtId="176" fontId="3" fillId="0" borderId="31" xfId="0" applyNumberFormat="1" applyFont="1" applyBorder="1" applyAlignment="1">
      <alignment horizontal="center"/>
    </xf>
    <xf numFmtId="0" fontId="3" fillId="2" borderId="21" xfId="0" applyFont="1" applyFill="1" applyBorder="1" applyAlignment="1"/>
    <xf numFmtId="177" fontId="3" fillId="2" borderId="3" xfId="0" applyNumberFormat="1" applyFont="1" applyFill="1" applyBorder="1" applyAlignment="1"/>
    <xf numFmtId="0" fontId="3" fillId="3" borderId="25" xfId="0" applyFont="1" applyFill="1" applyBorder="1" applyAlignment="1"/>
    <xf numFmtId="0" fontId="3" fillId="4" borderId="3" xfId="0" applyFont="1" applyFill="1" applyBorder="1" applyAlignment="1"/>
    <xf numFmtId="0" fontId="3" fillId="4" borderId="25" xfId="0" applyFont="1" applyFill="1" applyBorder="1" applyAlignment="1"/>
    <xf numFmtId="177" fontId="3" fillId="2" borderId="3" xfId="0" applyNumberFormat="1" applyFont="1" applyFill="1" applyBorder="1" applyAlignment="1">
      <alignment horizontal="right"/>
    </xf>
    <xf numFmtId="177" fontId="3" fillId="4" borderId="3" xfId="0" applyNumberFormat="1" applyFont="1" applyFill="1" applyBorder="1" applyAlignment="1"/>
    <xf numFmtId="177" fontId="3" fillId="4" borderId="20" xfId="0" applyNumberFormat="1" applyFont="1" applyFill="1" applyBorder="1" applyAlignment="1"/>
    <xf numFmtId="179" fontId="3" fillId="0" borderId="31" xfId="0" applyNumberFormat="1" applyFont="1" applyBorder="1" applyAlignment="1">
      <alignment horizontal="center"/>
    </xf>
    <xf numFmtId="0" fontId="3" fillId="4" borderId="20" xfId="0" applyFont="1" applyFill="1" applyBorder="1" applyAlignment="1"/>
    <xf numFmtId="0" fontId="6" fillId="0" borderId="20" xfId="0" applyFont="1" applyBorder="1" applyAlignment="1">
      <alignment horizontal="left"/>
    </xf>
    <xf numFmtId="0" fontId="9" fillId="6" borderId="0" xfId="0" applyFont="1" applyFill="1" applyAlignment="1">
      <alignment horizontal="left"/>
    </xf>
    <xf numFmtId="0" fontId="3" fillId="0" borderId="31" xfId="0" applyFont="1" applyBorder="1" applyAlignment="1">
      <alignment horizontal="center"/>
    </xf>
    <xf numFmtId="0" fontId="3" fillId="0" borderId="16" xfId="0" applyFont="1" applyBorder="1" applyAlignment="1">
      <alignment horizontal="center"/>
    </xf>
    <xf numFmtId="0" fontId="6" fillId="0" borderId="16" xfId="0" applyFont="1" applyBorder="1" applyAlignment="1"/>
    <xf numFmtId="0" fontId="10" fillId="2" borderId="21" xfId="0" applyFont="1" applyFill="1" applyBorder="1" applyAlignment="1"/>
    <xf numFmtId="0" fontId="3" fillId="4" borderId="43" xfId="0" applyFont="1" applyFill="1" applyBorder="1" applyAlignment="1"/>
    <xf numFmtId="0" fontId="3" fillId="4" borderId="29" xfId="0" applyFont="1" applyFill="1" applyBorder="1" applyAlignment="1"/>
    <xf numFmtId="0" fontId="3" fillId="2" borderId="3" xfId="0" applyFont="1" applyFill="1" applyBorder="1" applyAlignment="1">
      <alignment horizontal="left" vertical="center" wrapText="1"/>
    </xf>
    <xf numFmtId="0" fontId="6" fillId="0" borderId="43" xfId="0" applyFont="1" applyBorder="1"/>
    <xf numFmtId="0" fontId="3" fillId="2" borderId="31" xfId="0" applyFont="1" applyFill="1" applyBorder="1" applyAlignment="1">
      <alignment horizontal="center"/>
    </xf>
    <xf numFmtId="0" fontId="3" fillId="2" borderId="3" xfId="0" applyFont="1" applyFill="1" applyBorder="1" applyAlignment="1"/>
    <xf numFmtId="0" fontId="10" fillId="2" borderId="3" xfId="0" applyFont="1" applyFill="1" applyBorder="1" applyAlignment="1">
      <alignment wrapText="1"/>
    </xf>
    <xf numFmtId="177" fontId="10" fillId="2" borderId="3" xfId="0" applyNumberFormat="1" applyFont="1" applyFill="1" applyBorder="1" applyAlignment="1"/>
    <xf numFmtId="0" fontId="13" fillId="0" borderId="31" xfId="0" applyFont="1" applyBorder="1" applyAlignment="1">
      <alignment horizontal="center" wrapText="1"/>
    </xf>
    <xf numFmtId="0" fontId="6" fillId="0" borderId="0" xfId="0" applyFont="1" applyAlignment="1">
      <alignment horizontal="left" vertical="top"/>
    </xf>
    <xf numFmtId="0" fontId="6" fillId="0" borderId="3" xfId="0" applyFont="1" applyBorder="1" applyAlignment="1"/>
    <xf numFmtId="0" fontId="6" fillId="0" borderId="44" xfId="0" applyFont="1" applyBorder="1" applyAlignment="1"/>
    <xf numFmtId="0" fontId="3" fillId="2" borderId="21" xfId="0" applyFont="1" applyFill="1" applyBorder="1" applyAlignment="1"/>
    <xf numFmtId="0" fontId="3" fillId="2" borderId="3" xfId="0" applyFont="1" applyFill="1" applyBorder="1" applyAlignment="1"/>
    <xf numFmtId="0" fontId="6" fillId="0" borderId="3" xfId="0" applyFont="1" applyBorder="1" applyAlignment="1">
      <alignment horizontal="left" vertical="top"/>
    </xf>
    <xf numFmtId="177" fontId="3" fillId="2" borderId="3" xfId="0" applyNumberFormat="1" applyFont="1" applyFill="1" applyBorder="1" applyAlignment="1">
      <alignment horizontal="center"/>
    </xf>
    <xf numFmtId="0" fontId="6" fillId="0" borderId="40" xfId="0" applyFont="1" applyBorder="1" applyAlignment="1">
      <alignment vertical="top"/>
    </xf>
    <xf numFmtId="0" fontId="6" fillId="0" borderId="41" xfId="0" applyFont="1" applyBorder="1" applyAlignment="1"/>
    <xf numFmtId="0" fontId="16" fillId="6" borderId="37" xfId="0" applyFont="1" applyFill="1" applyBorder="1" applyAlignment="1">
      <alignment horizontal="left"/>
    </xf>
    <xf numFmtId="0" fontId="3" fillId="2" borderId="21" xfId="0" applyFont="1" applyFill="1" applyBorder="1" applyAlignment="1"/>
    <xf numFmtId="0" fontId="6" fillId="0" borderId="3" xfId="0" applyFont="1" applyBorder="1"/>
    <xf numFmtId="0" fontId="3" fillId="2" borderId="3" xfId="0" applyFont="1" applyFill="1" applyBorder="1" applyAlignment="1">
      <alignment wrapText="1"/>
    </xf>
    <xf numFmtId="0" fontId="9" fillId="2" borderId="0" xfId="0" applyFont="1" applyFill="1" applyAlignment="1">
      <alignment horizontal="left"/>
    </xf>
    <xf numFmtId="177" fontId="18" fillId="0" borderId="13" xfId="0" applyNumberFormat="1" applyFont="1" applyBorder="1" applyAlignment="1">
      <alignment vertical="top"/>
    </xf>
    <xf numFmtId="0" fontId="6" fillId="0" borderId="0" xfId="0" applyFont="1" applyAlignment="1">
      <alignment vertical="top"/>
    </xf>
    <xf numFmtId="0" fontId="9" fillId="0" borderId="0" xfId="0" applyFont="1" applyAlignment="1">
      <alignment horizontal="left"/>
    </xf>
    <xf numFmtId="0" fontId="19" fillId="0" borderId="0" xfId="0" applyFont="1" applyAlignment="1">
      <alignment vertical="top"/>
    </xf>
    <xf numFmtId="0" fontId="10" fillId="0" borderId="3" xfId="0" applyFont="1" applyBorder="1" applyAlignment="1">
      <alignment horizontal="left" vertical="top"/>
    </xf>
    <xf numFmtId="0" fontId="6" fillId="0" borderId="3" xfId="0" applyFont="1" applyBorder="1" applyAlignment="1">
      <alignment horizontal="left" vertical="top"/>
    </xf>
    <xf numFmtId="0" fontId="6" fillId="0" borderId="0" xfId="0" applyFont="1" applyAlignment="1">
      <alignment horizontal="center" vertical="center"/>
    </xf>
    <xf numFmtId="0" fontId="17" fillId="0" borderId="3" xfId="0" applyFont="1" applyBorder="1" applyAlignment="1">
      <alignment horizontal="center" vertical="center"/>
    </xf>
    <xf numFmtId="0" fontId="9" fillId="2" borderId="3" xfId="0" applyFont="1" applyFill="1" applyBorder="1" applyAlignment="1">
      <alignment horizontal="left"/>
    </xf>
    <xf numFmtId="0" fontId="6" fillId="0" borderId="15" xfId="0" applyFont="1" applyBorder="1" applyAlignment="1">
      <alignment horizontal="left" vertical="center"/>
    </xf>
    <xf numFmtId="0" fontId="18" fillId="0" borderId="3" xfId="0" applyFont="1" applyBorder="1" applyAlignment="1">
      <alignment vertical="top"/>
    </xf>
    <xf numFmtId="0" fontId="9" fillId="2" borderId="13" xfId="0" applyFont="1" applyFill="1" applyBorder="1" applyAlignment="1"/>
    <xf numFmtId="177" fontId="3" fillId="2" borderId="13" xfId="0" applyNumberFormat="1" applyFont="1" applyFill="1" applyBorder="1" applyAlignment="1">
      <alignment horizontal="right"/>
    </xf>
    <xf numFmtId="0" fontId="3" fillId="3" borderId="25" xfId="0" applyFont="1" applyFill="1" applyBorder="1" applyAlignment="1"/>
    <xf numFmtId="0" fontId="3" fillId="4" borderId="3" xfId="0" applyFont="1" applyFill="1" applyBorder="1" applyAlignment="1"/>
    <xf numFmtId="0" fontId="3" fillId="4" borderId="25" xfId="0" applyFont="1" applyFill="1" applyBorder="1" applyAlignment="1"/>
    <xf numFmtId="0" fontId="3" fillId="4" borderId="20" xfId="0" applyFont="1" applyFill="1" applyBorder="1" applyAlignment="1"/>
    <xf numFmtId="0" fontId="3" fillId="2" borderId="26" xfId="0" applyFont="1" applyFill="1" applyBorder="1" applyAlignment="1"/>
    <xf numFmtId="0" fontId="3" fillId="2" borderId="27" xfId="0" applyFont="1" applyFill="1" applyBorder="1" applyAlignment="1">
      <alignment wrapText="1"/>
    </xf>
    <xf numFmtId="177" fontId="3" fillId="2" borderId="27" xfId="0" applyNumberFormat="1" applyFont="1" applyFill="1" applyBorder="1" applyAlignment="1"/>
    <xf numFmtId="177" fontId="3" fillId="3" borderId="35" xfId="0" applyNumberFormat="1" applyFont="1" applyFill="1" applyBorder="1" applyAlignment="1"/>
    <xf numFmtId="177" fontId="3" fillId="4" borderId="27" xfId="0" applyNumberFormat="1" applyFont="1" applyFill="1" applyBorder="1" applyAlignment="1"/>
    <xf numFmtId="177" fontId="3" fillId="4" borderId="35" xfId="0" applyNumberFormat="1" applyFont="1" applyFill="1" applyBorder="1" applyAlignment="1"/>
    <xf numFmtId="0" fontId="3" fillId="2" borderId="26" xfId="0" applyFont="1" applyFill="1" applyBorder="1" applyAlignment="1"/>
    <xf numFmtId="177" fontId="3" fillId="4" borderId="28" xfId="0" applyNumberFormat="1" applyFont="1" applyFill="1" applyBorder="1" applyAlignment="1"/>
    <xf numFmtId="0" fontId="6" fillId="0" borderId="0" xfId="0" applyFont="1" applyAlignment="1">
      <alignment horizontal="center"/>
    </xf>
    <xf numFmtId="0" fontId="6" fillId="6" borderId="0" xfId="0" applyFont="1" applyFill="1"/>
    <xf numFmtId="0" fontId="6" fillId="6" borderId="0" xfId="0" applyFont="1" applyFill="1" applyAlignment="1"/>
    <xf numFmtId="0" fontId="6" fillId="6" borderId="21" xfId="0" applyFont="1" applyFill="1" applyBorder="1"/>
    <xf numFmtId="0" fontId="3" fillId="6" borderId="3" xfId="0" applyFont="1" applyFill="1" applyBorder="1" applyAlignment="1">
      <alignment wrapText="1"/>
    </xf>
    <xf numFmtId="177" fontId="3" fillId="6" borderId="20" xfId="0" applyNumberFormat="1" applyFont="1" applyFill="1" applyBorder="1" applyAlignment="1"/>
    <xf numFmtId="0" fontId="3" fillId="6" borderId="8" xfId="0" applyFont="1" applyFill="1" applyBorder="1" applyAlignment="1"/>
    <xf numFmtId="0" fontId="6" fillId="0" borderId="0" xfId="0" applyFont="1" applyAlignment="1">
      <alignment horizontal="center"/>
    </xf>
    <xf numFmtId="0" fontId="3" fillId="6" borderId="0" xfId="0" applyFont="1" applyFill="1" applyAlignment="1">
      <alignment horizontal="right"/>
    </xf>
    <xf numFmtId="0" fontId="3" fillId="6" borderId="0" xfId="0" applyFont="1" applyFill="1" applyAlignment="1"/>
    <xf numFmtId="0" fontId="5" fillId="0" borderId="24" xfId="0" applyFont="1" applyBorder="1" applyAlignment="1"/>
    <xf numFmtId="0" fontId="6" fillId="0" borderId="2" xfId="0" applyFont="1" applyBorder="1"/>
    <xf numFmtId="0" fontId="3" fillId="7" borderId="32" xfId="0" applyFont="1" applyFill="1" applyBorder="1" applyAlignment="1"/>
    <xf numFmtId="0" fontId="6" fillId="0" borderId="29" xfId="0" applyFont="1" applyBorder="1"/>
    <xf numFmtId="0" fontId="6" fillId="0" borderId="8" xfId="0" applyFont="1" applyBorder="1"/>
    <xf numFmtId="0" fontId="6" fillId="0" borderId="13" xfId="0" applyFont="1" applyBorder="1"/>
    <xf numFmtId="0" fontId="3" fillId="0" borderId="39" xfId="0" applyFont="1" applyBorder="1" applyAlignment="1">
      <alignment horizontal="center"/>
    </xf>
    <xf numFmtId="0" fontId="6" fillId="0" borderId="39" xfId="0" applyFont="1" applyBorder="1"/>
    <xf numFmtId="0" fontId="6" fillId="0" borderId="15" xfId="0" applyFont="1" applyBorder="1"/>
    <xf numFmtId="0" fontId="6" fillId="5" borderId="4" xfId="0" applyFont="1" applyFill="1" applyBorder="1" applyAlignment="1"/>
    <xf numFmtId="0" fontId="6" fillId="0" borderId="5" xfId="0" applyFont="1" applyBorder="1"/>
    <xf numFmtId="0" fontId="6" fillId="0" borderId="7" xfId="0" applyFont="1" applyBorder="1"/>
    <xf numFmtId="0" fontId="6" fillId="0" borderId="9" xfId="0" applyFont="1" applyBorder="1"/>
    <xf numFmtId="0" fontId="6" fillId="0" borderId="40" xfId="0" applyFont="1" applyBorder="1" applyAlignment="1">
      <alignment horizontal="left" vertical="center"/>
    </xf>
    <xf numFmtId="0" fontId="6" fillId="0" borderId="42" xfId="0" applyFont="1" applyBorder="1"/>
    <xf numFmtId="0" fontId="6" fillId="0" borderId="37" xfId="0" applyFont="1" applyBorder="1"/>
    <xf numFmtId="0" fontId="6" fillId="0" borderId="42" xfId="0" applyFont="1" applyBorder="1" applyAlignment="1">
      <alignment horizontal="left" vertical="center"/>
    </xf>
    <xf numFmtId="0" fontId="6" fillId="0" borderId="41" xfId="0" applyFont="1" applyBorder="1" applyAlignment="1">
      <alignment horizontal="left" vertical="center"/>
    </xf>
    <xf numFmtId="0" fontId="6" fillId="0" borderId="33" xfId="0" applyFont="1" applyBorder="1"/>
    <xf numFmtId="0" fontId="6" fillId="0" borderId="16" xfId="0" applyFont="1" applyBorder="1"/>
    <xf numFmtId="0" fontId="17" fillId="0" borderId="40" xfId="0" applyFont="1" applyBorder="1" applyAlignment="1">
      <alignment horizontal="center" vertical="center"/>
    </xf>
    <xf numFmtId="0" fontId="6" fillId="0" borderId="40" xfId="0" applyFont="1" applyBorder="1" applyAlignment="1">
      <alignment horizontal="center" vertical="center"/>
    </xf>
    <xf numFmtId="0" fontId="6" fillId="0" borderId="33" xfId="0" applyFont="1" applyBorder="1" applyAlignment="1">
      <alignment horizontal="left" vertical="center"/>
    </xf>
    <xf numFmtId="0" fontId="6" fillId="0" borderId="44" xfId="0" applyFont="1" applyBorder="1" applyAlignment="1">
      <alignment horizontal="left" vertical="top"/>
    </xf>
    <xf numFmtId="0" fontId="6" fillId="0" borderId="41" xfId="0" applyFont="1" applyBorder="1" applyAlignment="1"/>
    <xf numFmtId="0" fontId="6" fillId="0" borderId="39" xfId="0" applyFont="1" applyBorder="1" applyAlignment="1">
      <alignment horizontal="left" vertical="center"/>
    </xf>
  </cellXfs>
  <cellStyles count="1">
    <cellStyle name="標準" xfId="0" builtinId="0"/>
  </cellStyles>
  <dxfs count="2">
    <dxf>
      <fill>
        <patternFill patternType="solid">
          <fgColor rgb="FFFCE8B2"/>
          <bgColor rgb="FFFCE8B2"/>
        </patternFill>
      </fill>
    </dxf>
    <dxf>
      <fill>
        <patternFill patternType="solid">
          <fgColor rgb="FF666666"/>
          <bgColor rgb="FF66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tt-160.99sv-coco.com/sample.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6666"/>
    <outlinePr summaryBelow="0" summaryRight="0"/>
  </sheetPr>
  <dimension ref="A1:BC987"/>
  <sheetViews>
    <sheetView showGridLines="0" tabSelected="1" workbookViewId="0">
      <pane xSplit="5" ySplit="1" topLeftCell="W2" activePane="bottomRight" state="frozen"/>
      <selection pane="topRight" activeCell="F1" sqref="F1"/>
      <selection pane="bottomLeft" activeCell="A2" sqref="A2"/>
      <selection pane="bottomRight" activeCell="X17" sqref="X17"/>
    </sheetView>
  </sheetViews>
  <sheetFormatPr defaultColWidth="14.453125" defaultRowHeight="15.75" customHeight="1"/>
  <cols>
    <col min="1" max="1" width="4.26953125" customWidth="1"/>
    <col min="2" max="3" width="4.81640625" customWidth="1"/>
    <col min="4" max="4" width="6.453125" customWidth="1"/>
    <col min="5" max="5" width="5.81640625" customWidth="1"/>
    <col min="6" max="6" width="12.26953125" customWidth="1"/>
    <col min="7" max="7" width="12" customWidth="1"/>
    <col min="8" max="8" width="8.7265625" customWidth="1"/>
    <col min="9" max="9" width="36.54296875" customWidth="1"/>
    <col min="10" max="13" width="12.26953125" customWidth="1"/>
    <col min="14" max="14" width="12" customWidth="1"/>
    <col min="15" max="15" width="8.7265625" customWidth="1"/>
    <col min="16" max="16" width="36.54296875" customWidth="1"/>
    <col min="17" max="20" width="12.26953125" customWidth="1"/>
    <col min="21" max="21" width="12" customWidth="1"/>
    <col min="22" max="22" width="8.7265625" customWidth="1"/>
    <col min="23" max="23" width="36.54296875" customWidth="1"/>
    <col min="24" max="27" width="12.26953125" customWidth="1"/>
    <col min="28" max="28" width="12" customWidth="1"/>
    <col min="29" max="29" width="8.7265625" customWidth="1"/>
    <col min="30" max="30" width="36.54296875" customWidth="1"/>
    <col min="31" max="34" width="12.26953125" customWidth="1"/>
    <col min="35" max="35" width="12" customWidth="1"/>
    <col min="36" max="36" width="8.7265625" customWidth="1"/>
    <col min="37" max="37" width="43.453125" customWidth="1"/>
    <col min="38" max="38" width="14.453125" customWidth="1"/>
    <col min="39" max="41" width="12.26953125" customWidth="1"/>
    <col min="42" max="42" width="12" customWidth="1"/>
    <col min="43" max="43" width="8.7265625" customWidth="1"/>
    <col min="44" max="44" width="36.54296875" customWidth="1"/>
    <col min="45" max="48" width="12.26953125" customWidth="1"/>
    <col min="49" max="49" width="12" customWidth="1"/>
    <col min="50" max="50" width="8.7265625" customWidth="1"/>
    <col min="51" max="51" width="36.54296875" customWidth="1"/>
    <col min="52" max="55" width="12.26953125" customWidth="1"/>
  </cols>
  <sheetData>
    <row r="1" spans="1:55" ht="18">
      <c r="A1" s="2" t="s">
        <v>1</v>
      </c>
      <c r="B1" s="3"/>
      <c r="C1" s="3"/>
      <c r="D1" s="4"/>
      <c r="E1" s="4"/>
      <c r="F1" s="6"/>
      <c r="I1" s="10" t="e">
        <f>"業管・労務による"&amp;G15&amp;"さんの週評価用▶"</f>
        <v>#REF!</v>
      </c>
      <c r="J1" s="11" t="s">
        <v>2</v>
      </c>
      <c r="K1" s="12" t="s">
        <v>3</v>
      </c>
      <c r="L1" s="14" t="s">
        <v>3</v>
      </c>
      <c r="M1" s="14" t="s">
        <v>3</v>
      </c>
      <c r="N1" s="3"/>
      <c r="P1" s="10" t="e">
        <f>"業管・労務による"&amp;N15&amp;"さんの週評価用▶"</f>
        <v>#REF!</v>
      </c>
      <c r="Q1" s="11" t="s">
        <v>2</v>
      </c>
      <c r="R1" s="12" t="s">
        <v>3</v>
      </c>
      <c r="S1" s="14" t="s">
        <v>3</v>
      </c>
      <c r="T1" s="14" t="s">
        <v>3</v>
      </c>
      <c r="W1" s="10" t="e">
        <f>"業管・労務による"&amp;U15&amp;"さんの週評価用▶"</f>
        <v>#REF!</v>
      </c>
      <c r="X1" s="11" t="s">
        <v>2</v>
      </c>
      <c r="Y1" s="12" t="s">
        <v>3</v>
      </c>
      <c r="Z1" s="14" t="s">
        <v>3</v>
      </c>
      <c r="AA1" s="14" t="s">
        <v>3</v>
      </c>
      <c r="AD1" s="10" t="e">
        <f>"業管・労務による"&amp;AB15&amp;"さんの週評価用▶"</f>
        <v>#REF!</v>
      </c>
      <c r="AE1" s="11" t="s">
        <v>2</v>
      </c>
      <c r="AF1" s="12" t="s">
        <v>3</v>
      </c>
      <c r="AG1" s="14" t="s">
        <v>3</v>
      </c>
      <c r="AH1" s="14" t="s">
        <v>3</v>
      </c>
      <c r="AK1" s="10" t="e">
        <f>"業管・労務による"&amp;AI15&amp;"さんの週評価用▶"</f>
        <v>#REF!</v>
      </c>
      <c r="AL1" s="11" t="s">
        <v>2</v>
      </c>
      <c r="AM1" s="12" t="s">
        <v>9</v>
      </c>
      <c r="AN1" s="14" t="s">
        <v>3</v>
      </c>
      <c r="AO1" s="14" t="s">
        <v>3</v>
      </c>
      <c r="AR1" s="10" t="e">
        <f>"業管・労務による"&amp;AP15&amp;"さんの週評価用▶"</f>
        <v>#REF!</v>
      </c>
      <c r="AS1" s="11" t="s">
        <v>2</v>
      </c>
      <c r="AT1" s="12" t="s">
        <v>9</v>
      </c>
      <c r="AU1" s="14" t="s">
        <v>3</v>
      </c>
      <c r="AV1" s="14" t="s">
        <v>3</v>
      </c>
      <c r="AY1" s="10" t="e">
        <f>"業管・労務による"&amp;AW15&amp;"さんの週評価用▶"</f>
        <v>#REF!</v>
      </c>
      <c r="AZ1" s="11" t="s">
        <v>2</v>
      </c>
      <c r="BA1" s="12" t="s">
        <v>3</v>
      </c>
      <c r="BB1" s="14" t="s">
        <v>3</v>
      </c>
      <c r="BC1" s="14" t="s">
        <v>3</v>
      </c>
    </row>
    <row r="2" spans="1:55" ht="12.5">
      <c r="A2" s="3"/>
      <c r="B2" s="3"/>
      <c r="C2" s="3"/>
      <c r="D2" s="4"/>
      <c r="E2" s="4"/>
      <c r="F2" s="6"/>
      <c r="I2" s="10" t="s">
        <v>10</v>
      </c>
      <c r="J2" s="17" t="s">
        <v>11</v>
      </c>
      <c r="K2" s="18" t="s">
        <v>3</v>
      </c>
      <c r="L2" s="25" t="s">
        <v>3</v>
      </c>
      <c r="M2" s="25" t="s">
        <v>3</v>
      </c>
      <c r="N2" s="3"/>
      <c r="P2" s="10" t="s">
        <v>10</v>
      </c>
      <c r="Q2" s="17" t="s">
        <v>11</v>
      </c>
      <c r="R2" s="18" t="s">
        <v>3</v>
      </c>
      <c r="S2" s="25" t="s">
        <v>3</v>
      </c>
      <c r="T2" s="25" t="s">
        <v>3</v>
      </c>
      <c r="W2" s="10" t="s">
        <v>10</v>
      </c>
      <c r="X2" s="17" t="s">
        <v>11</v>
      </c>
      <c r="Y2" s="18" t="s">
        <v>3</v>
      </c>
      <c r="Z2" s="25" t="s">
        <v>3</v>
      </c>
      <c r="AA2" s="25" t="s">
        <v>3</v>
      </c>
      <c r="AD2" s="10" t="s">
        <v>10</v>
      </c>
      <c r="AE2" s="17" t="s">
        <v>11</v>
      </c>
      <c r="AF2" s="18" t="s">
        <v>3</v>
      </c>
      <c r="AG2" s="25" t="s">
        <v>3</v>
      </c>
      <c r="AH2" s="25" t="s">
        <v>3</v>
      </c>
      <c r="AK2" s="10" t="s">
        <v>10</v>
      </c>
      <c r="AL2" s="17" t="s">
        <v>11</v>
      </c>
      <c r="AM2" s="18" t="s">
        <v>3</v>
      </c>
      <c r="AN2" s="25" t="s">
        <v>3</v>
      </c>
      <c r="AO2" s="25" t="s">
        <v>3</v>
      </c>
      <c r="AR2" s="10" t="s">
        <v>10</v>
      </c>
      <c r="AS2" s="17" t="s">
        <v>11</v>
      </c>
      <c r="AT2" s="18" t="s">
        <v>3</v>
      </c>
      <c r="AU2" s="25" t="s">
        <v>3</v>
      </c>
      <c r="AV2" s="25" t="s">
        <v>3</v>
      </c>
      <c r="AY2" s="10" t="s">
        <v>10</v>
      </c>
      <c r="AZ2" s="17" t="s">
        <v>11</v>
      </c>
      <c r="BA2" s="18" t="s">
        <v>3</v>
      </c>
      <c r="BB2" s="25" t="s">
        <v>3</v>
      </c>
      <c r="BC2" s="25" t="s">
        <v>3</v>
      </c>
    </row>
    <row r="3" spans="1:55" ht="13.5" customHeight="1">
      <c r="A3" s="8" t="s">
        <v>25</v>
      </c>
      <c r="B3" s="3"/>
      <c r="C3" s="3"/>
      <c r="D3" s="4"/>
      <c r="E3" s="4"/>
      <c r="F3" s="6"/>
      <c r="J3" s="17" t="s">
        <v>26</v>
      </c>
      <c r="K3" s="18" t="s">
        <v>9</v>
      </c>
      <c r="L3" s="25" t="s">
        <v>3</v>
      </c>
      <c r="M3" s="25" t="s">
        <v>3</v>
      </c>
      <c r="N3" s="3"/>
      <c r="Q3" s="17" t="s">
        <v>26</v>
      </c>
      <c r="R3" s="18" t="s">
        <v>3</v>
      </c>
      <c r="S3" s="25" t="s">
        <v>3</v>
      </c>
      <c r="T3" s="25" t="s">
        <v>3</v>
      </c>
      <c r="X3" s="17" t="s">
        <v>26</v>
      </c>
      <c r="Y3" s="18" t="s">
        <v>3</v>
      </c>
      <c r="Z3" s="25" t="s">
        <v>3</v>
      </c>
      <c r="AA3" s="25" t="s">
        <v>3</v>
      </c>
      <c r="AE3" s="17" t="s">
        <v>26</v>
      </c>
      <c r="AF3" s="18" t="s">
        <v>3</v>
      </c>
      <c r="AG3" s="25" t="s">
        <v>3</v>
      </c>
      <c r="AH3" s="25" t="s">
        <v>3</v>
      </c>
      <c r="AL3" s="17" t="s">
        <v>26</v>
      </c>
      <c r="AM3" s="18" t="s">
        <v>3</v>
      </c>
      <c r="AN3" s="25" t="s">
        <v>3</v>
      </c>
      <c r="AO3" s="25" t="s">
        <v>3</v>
      </c>
      <c r="AS3" s="17" t="s">
        <v>26</v>
      </c>
      <c r="AT3" s="18" t="s">
        <v>9</v>
      </c>
      <c r="AU3" s="25" t="s">
        <v>3</v>
      </c>
      <c r="AV3" s="25" t="s">
        <v>3</v>
      </c>
      <c r="AZ3" s="17" t="s">
        <v>26</v>
      </c>
      <c r="BA3" s="18" t="s">
        <v>3</v>
      </c>
      <c r="BB3" s="25" t="s">
        <v>3</v>
      </c>
      <c r="BC3" s="25" t="s">
        <v>3</v>
      </c>
    </row>
    <row r="4" spans="1:55" ht="12.5">
      <c r="A4" s="8" t="s">
        <v>27</v>
      </c>
      <c r="B4" s="3"/>
      <c r="C4" s="3"/>
      <c r="D4" s="4"/>
      <c r="E4" s="4"/>
      <c r="F4" s="6"/>
      <c r="J4" s="17" t="s">
        <v>28</v>
      </c>
      <c r="K4" s="18" t="s">
        <v>3</v>
      </c>
      <c r="L4" s="25" t="s">
        <v>3</v>
      </c>
      <c r="M4" s="25" t="s">
        <v>3</v>
      </c>
      <c r="N4" s="3"/>
      <c r="Q4" s="17" t="s">
        <v>28</v>
      </c>
      <c r="R4" s="18" t="s">
        <v>3</v>
      </c>
      <c r="S4" s="25" t="s">
        <v>3</v>
      </c>
      <c r="T4" s="25" t="s">
        <v>3</v>
      </c>
      <c r="X4" s="17" t="s">
        <v>28</v>
      </c>
      <c r="Y4" s="18" t="s">
        <v>3</v>
      </c>
      <c r="Z4" s="25" t="s">
        <v>3</v>
      </c>
      <c r="AA4" s="25" t="s">
        <v>3</v>
      </c>
      <c r="AE4" s="17" t="s">
        <v>28</v>
      </c>
      <c r="AF4" s="18" t="s">
        <v>3</v>
      </c>
      <c r="AG4" s="25" t="s">
        <v>3</v>
      </c>
      <c r="AH4" s="25" t="s">
        <v>3</v>
      </c>
      <c r="AL4" s="17" t="s">
        <v>28</v>
      </c>
      <c r="AM4" s="18" t="s">
        <v>3</v>
      </c>
      <c r="AN4" s="25" t="s">
        <v>3</v>
      </c>
      <c r="AO4" s="25" t="s">
        <v>3</v>
      </c>
      <c r="AS4" s="17" t="s">
        <v>28</v>
      </c>
      <c r="AT4" s="18" t="s">
        <v>9</v>
      </c>
      <c r="AU4" s="25" t="s">
        <v>3</v>
      </c>
      <c r="AV4" s="25" t="s">
        <v>3</v>
      </c>
      <c r="AZ4" s="17" t="s">
        <v>28</v>
      </c>
      <c r="BA4" s="18" t="s">
        <v>3</v>
      </c>
      <c r="BB4" s="25" t="s">
        <v>3</v>
      </c>
      <c r="BC4" s="25" t="s">
        <v>3</v>
      </c>
    </row>
    <row r="5" spans="1:55" ht="12.5">
      <c r="A5" s="3"/>
      <c r="B5" s="8" t="s">
        <v>29</v>
      </c>
      <c r="C5" s="3"/>
      <c r="D5" s="4"/>
      <c r="E5" s="8" t="s">
        <v>30</v>
      </c>
      <c r="F5" s="6"/>
      <c r="J5" s="17" t="s">
        <v>31</v>
      </c>
      <c r="K5" s="18" t="s">
        <v>3</v>
      </c>
      <c r="L5" s="25" t="s">
        <v>3</v>
      </c>
      <c r="M5" s="25" t="s">
        <v>3</v>
      </c>
      <c r="N5" s="3"/>
      <c r="Q5" s="17" t="s">
        <v>31</v>
      </c>
      <c r="R5" s="18" t="s">
        <v>3</v>
      </c>
      <c r="S5" s="25" t="s">
        <v>3</v>
      </c>
      <c r="T5" s="25" t="s">
        <v>3</v>
      </c>
      <c r="X5" s="17" t="s">
        <v>31</v>
      </c>
      <c r="Y5" s="18" t="s">
        <v>3</v>
      </c>
      <c r="Z5" s="25" t="s">
        <v>3</v>
      </c>
      <c r="AA5" s="25" t="s">
        <v>3</v>
      </c>
      <c r="AE5" s="17" t="s">
        <v>31</v>
      </c>
      <c r="AF5" s="18" t="s">
        <v>3</v>
      </c>
      <c r="AG5" s="25" t="s">
        <v>3</v>
      </c>
      <c r="AH5" s="25" t="s">
        <v>3</v>
      </c>
      <c r="AL5" s="17" t="s">
        <v>31</v>
      </c>
      <c r="AM5" s="18" t="s">
        <v>3</v>
      </c>
      <c r="AN5" s="25" t="s">
        <v>9</v>
      </c>
      <c r="AO5" s="25" t="s">
        <v>3</v>
      </c>
      <c r="AS5" s="17" t="s">
        <v>31</v>
      </c>
      <c r="AT5" s="18" t="s">
        <v>3</v>
      </c>
      <c r="AU5" s="25" t="s">
        <v>3</v>
      </c>
      <c r="AV5" s="25" t="s">
        <v>3</v>
      </c>
      <c r="AZ5" s="17" t="s">
        <v>31</v>
      </c>
      <c r="BA5" s="18" t="s">
        <v>3</v>
      </c>
      <c r="BB5" s="25" t="s">
        <v>3</v>
      </c>
      <c r="BC5" s="25" t="s">
        <v>3</v>
      </c>
    </row>
    <row r="6" spans="1:55" ht="1.5" customHeight="1">
      <c r="A6" s="3"/>
      <c r="B6" s="8" t="s">
        <v>32</v>
      </c>
      <c r="C6" s="3"/>
      <c r="D6" s="4"/>
      <c r="E6" s="8" t="s">
        <v>33</v>
      </c>
      <c r="F6" s="6"/>
      <c r="J6" s="17" t="s">
        <v>34</v>
      </c>
      <c r="K6" s="18" t="s">
        <v>3</v>
      </c>
      <c r="L6" s="25" t="s">
        <v>3</v>
      </c>
      <c r="M6" s="25" t="s">
        <v>3</v>
      </c>
      <c r="N6" s="3"/>
      <c r="Q6" s="17" t="s">
        <v>34</v>
      </c>
      <c r="R6" s="18" t="s">
        <v>3</v>
      </c>
      <c r="S6" s="25" t="s">
        <v>3</v>
      </c>
      <c r="T6" s="25" t="s">
        <v>3</v>
      </c>
      <c r="X6" s="17" t="s">
        <v>34</v>
      </c>
      <c r="Y6" s="18" t="s">
        <v>3</v>
      </c>
      <c r="Z6" s="25" t="s">
        <v>3</v>
      </c>
      <c r="AA6" s="25" t="s">
        <v>3</v>
      </c>
      <c r="AE6" s="17" t="s">
        <v>34</v>
      </c>
      <c r="AF6" s="18" t="s">
        <v>9</v>
      </c>
      <c r="AG6" s="25" t="s">
        <v>3</v>
      </c>
      <c r="AH6" s="25" t="s">
        <v>3</v>
      </c>
      <c r="AL6" s="17" t="s">
        <v>34</v>
      </c>
      <c r="AM6" s="18" t="s">
        <v>3</v>
      </c>
      <c r="AN6" s="25" t="s">
        <v>3</v>
      </c>
      <c r="AO6" s="25" t="s">
        <v>3</v>
      </c>
      <c r="AS6" s="17" t="s">
        <v>34</v>
      </c>
      <c r="AT6" s="18" t="s">
        <v>3</v>
      </c>
      <c r="AU6" s="25" t="s">
        <v>3</v>
      </c>
      <c r="AV6" s="25" t="s">
        <v>3</v>
      </c>
      <c r="AZ6" s="17" t="s">
        <v>34</v>
      </c>
      <c r="BA6" s="18" t="s">
        <v>3</v>
      </c>
      <c r="BB6" s="25" t="s">
        <v>3</v>
      </c>
      <c r="BC6" s="25" t="s">
        <v>3</v>
      </c>
    </row>
    <row r="7" spans="1:55" ht="12.5">
      <c r="A7" s="3"/>
      <c r="B7" s="8" t="s">
        <v>39</v>
      </c>
      <c r="C7" s="3"/>
      <c r="D7" s="4"/>
      <c r="E7" s="8" t="s">
        <v>40</v>
      </c>
      <c r="F7" s="6"/>
      <c r="J7" s="17" t="s">
        <v>35</v>
      </c>
      <c r="K7" s="18" t="s">
        <v>3</v>
      </c>
      <c r="L7" s="25" t="s">
        <v>3</v>
      </c>
      <c r="M7" s="25" t="s">
        <v>3</v>
      </c>
      <c r="N7" s="3"/>
      <c r="Q7" s="17" t="s">
        <v>35</v>
      </c>
      <c r="R7" s="18" t="s">
        <v>3</v>
      </c>
      <c r="S7" s="25" t="s">
        <v>3</v>
      </c>
      <c r="T7" s="25" t="s">
        <v>3</v>
      </c>
      <c r="X7" s="17" t="s">
        <v>35</v>
      </c>
      <c r="Y7" s="18" t="s">
        <v>3</v>
      </c>
      <c r="Z7" s="25" t="s">
        <v>3</v>
      </c>
      <c r="AA7" s="25" t="s">
        <v>3</v>
      </c>
      <c r="AE7" s="17" t="s">
        <v>35</v>
      </c>
      <c r="AF7" s="18" t="s">
        <v>3</v>
      </c>
      <c r="AG7" s="25" t="s">
        <v>3</v>
      </c>
      <c r="AH7" s="25" t="s">
        <v>3</v>
      </c>
      <c r="AL7" s="17" t="s">
        <v>35</v>
      </c>
      <c r="AM7" s="18" t="s">
        <v>3</v>
      </c>
      <c r="AN7" s="25" t="s">
        <v>3</v>
      </c>
      <c r="AO7" s="25" t="s">
        <v>3</v>
      </c>
      <c r="AS7" s="17" t="s">
        <v>35</v>
      </c>
      <c r="AT7" s="18" t="s">
        <v>3</v>
      </c>
      <c r="AU7" s="25" t="s">
        <v>3</v>
      </c>
      <c r="AV7" s="25" t="s">
        <v>3</v>
      </c>
      <c r="AZ7" s="17" t="s">
        <v>35</v>
      </c>
      <c r="BA7" s="18" t="s">
        <v>3</v>
      </c>
      <c r="BB7" s="25" t="s">
        <v>3</v>
      </c>
      <c r="BC7" s="25" t="s">
        <v>3</v>
      </c>
    </row>
    <row r="8" spans="1:55" ht="1.5" customHeight="1">
      <c r="A8" s="8"/>
      <c r="B8" s="3"/>
      <c r="C8" s="3"/>
      <c r="D8" s="4"/>
      <c r="E8" s="4"/>
      <c r="F8" s="6"/>
      <c r="J8" s="17" t="s">
        <v>36</v>
      </c>
      <c r="K8" s="18" t="s">
        <v>3</v>
      </c>
      <c r="L8" s="25" t="s">
        <v>3</v>
      </c>
      <c r="M8" s="25" t="s">
        <v>3</v>
      </c>
      <c r="N8" s="3"/>
      <c r="Q8" s="17" t="s">
        <v>36</v>
      </c>
      <c r="R8" s="18" t="s">
        <v>3</v>
      </c>
      <c r="S8" s="25" t="s">
        <v>3</v>
      </c>
      <c r="T8" s="25" t="s">
        <v>3</v>
      </c>
      <c r="X8" s="17" t="s">
        <v>36</v>
      </c>
      <c r="Y8" s="18" t="s">
        <v>3</v>
      </c>
      <c r="Z8" s="25" t="s">
        <v>3</v>
      </c>
      <c r="AA8" s="25" t="s">
        <v>3</v>
      </c>
      <c r="AE8" s="17" t="s">
        <v>36</v>
      </c>
      <c r="AF8" s="18" t="s">
        <v>3</v>
      </c>
      <c r="AG8" s="25" t="s">
        <v>3</v>
      </c>
      <c r="AH8" s="25" t="s">
        <v>3</v>
      </c>
      <c r="AL8" s="17" t="s">
        <v>36</v>
      </c>
      <c r="AM8" s="18" t="s">
        <v>3</v>
      </c>
      <c r="AN8" s="25" t="s">
        <v>3</v>
      </c>
      <c r="AO8" s="25" t="s">
        <v>3</v>
      </c>
      <c r="AS8" s="17" t="s">
        <v>36</v>
      </c>
      <c r="AT8" s="18" t="s">
        <v>3</v>
      </c>
      <c r="AU8" s="25" t="s">
        <v>3</v>
      </c>
      <c r="AV8" s="25" t="s">
        <v>3</v>
      </c>
      <c r="AZ8" s="17" t="s">
        <v>36</v>
      </c>
      <c r="BA8" s="18" t="s">
        <v>3</v>
      </c>
      <c r="BB8" s="25" t="s">
        <v>3</v>
      </c>
      <c r="BC8" s="25" t="s">
        <v>3</v>
      </c>
    </row>
    <row r="9" spans="1:55" ht="12.5">
      <c r="A9" s="8" t="s">
        <v>41</v>
      </c>
      <c r="B9" s="3"/>
      <c r="C9" s="3"/>
      <c r="D9" s="4"/>
      <c r="E9" s="4"/>
      <c r="F9" s="6"/>
      <c r="J9" s="17" t="s">
        <v>37</v>
      </c>
      <c r="K9" s="18" t="s">
        <v>3</v>
      </c>
      <c r="L9" s="25" t="s">
        <v>3</v>
      </c>
      <c r="M9" s="25" t="s">
        <v>3</v>
      </c>
      <c r="N9" s="3"/>
      <c r="Q9" s="17" t="s">
        <v>37</v>
      </c>
      <c r="R9" s="18" t="s">
        <v>3</v>
      </c>
      <c r="S9" s="25" t="s">
        <v>3</v>
      </c>
      <c r="T9" s="25" t="s">
        <v>3</v>
      </c>
      <c r="X9" s="17" t="s">
        <v>37</v>
      </c>
      <c r="Y9" s="18" t="s">
        <v>3</v>
      </c>
      <c r="Z9" s="25" t="s">
        <v>3</v>
      </c>
      <c r="AA9" s="25" t="s">
        <v>3</v>
      </c>
      <c r="AE9" s="17" t="s">
        <v>37</v>
      </c>
      <c r="AF9" s="18" t="s">
        <v>3</v>
      </c>
      <c r="AG9" s="25" t="s">
        <v>3</v>
      </c>
      <c r="AH9" s="25" t="s">
        <v>3</v>
      </c>
      <c r="AL9" s="17" t="s">
        <v>37</v>
      </c>
      <c r="AM9" s="18" t="s">
        <v>3</v>
      </c>
      <c r="AN9" s="25" t="s">
        <v>3</v>
      </c>
      <c r="AO9" s="25" t="s">
        <v>3</v>
      </c>
      <c r="AS9" s="17" t="s">
        <v>37</v>
      </c>
      <c r="AT9" s="18" t="s">
        <v>3</v>
      </c>
      <c r="AU9" s="25" t="s">
        <v>3</v>
      </c>
      <c r="AV9" s="25" t="s">
        <v>3</v>
      </c>
      <c r="AZ9" s="17" t="s">
        <v>37</v>
      </c>
      <c r="BA9" s="18" t="s">
        <v>3</v>
      </c>
      <c r="BB9" s="25" t="s">
        <v>9</v>
      </c>
      <c r="BC9" s="25" t="s">
        <v>3</v>
      </c>
    </row>
    <row r="10" spans="1:55" ht="12.5">
      <c r="A10" s="32" t="s">
        <v>42</v>
      </c>
      <c r="B10" s="3"/>
      <c r="C10" s="3"/>
      <c r="D10" s="4"/>
      <c r="E10" s="4"/>
      <c r="F10" s="6"/>
      <c r="J10" s="34" t="s">
        <v>38</v>
      </c>
      <c r="K10" s="37"/>
      <c r="L10" s="39"/>
      <c r="M10" s="39"/>
      <c r="N10" s="3"/>
      <c r="Q10" s="34" t="s">
        <v>38</v>
      </c>
      <c r="R10" s="37"/>
      <c r="S10" s="39"/>
      <c r="T10" s="39"/>
      <c r="X10" s="34" t="s">
        <v>38</v>
      </c>
      <c r="Y10" s="37"/>
      <c r="Z10" s="39"/>
      <c r="AA10" s="39"/>
      <c r="AE10" s="34" t="s">
        <v>38</v>
      </c>
      <c r="AF10" s="37"/>
      <c r="AG10" s="39"/>
      <c r="AH10" s="39"/>
      <c r="AL10" s="34" t="s">
        <v>38</v>
      </c>
      <c r="AM10" s="37"/>
      <c r="AN10" s="39"/>
      <c r="AO10" s="39"/>
      <c r="AS10" s="34" t="s">
        <v>38</v>
      </c>
      <c r="AT10" s="37"/>
      <c r="AU10" s="39"/>
      <c r="AV10" s="39"/>
      <c r="AZ10" s="34" t="s">
        <v>38</v>
      </c>
      <c r="BA10" s="37"/>
      <c r="BB10" s="39"/>
      <c r="BC10" s="39"/>
    </row>
    <row r="11" spans="1:55" ht="1.5" customHeight="1">
      <c r="A11" s="32"/>
      <c r="B11" s="3"/>
      <c r="C11" s="3"/>
      <c r="D11" s="4"/>
      <c r="E11" s="4"/>
      <c r="F11" s="6"/>
      <c r="G11" s="4"/>
      <c r="H11" s="3"/>
      <c r="I11" s="3"/>
      <c r="K11" s="9" t="s">
        <v>48</v>
      </c>
      <c r="L11" s="9" t="s">
        <v>48</v>
      </c>
      <c r="N11" s="3"/>
      <c r="R11" s="9" t="s">
        <v>48</v>
      </c>
      <c r="S11" s="9" t="s">
        <v>48</v>
      </c>
      <c r="Y11" s="9" t="s">
        <v>48</v>
      </c>
      <c r="Z11" s="9" t="s">
        <v>48</v>
      </c>
      <c r="AF11" s="9" t="s">
        <v>48</v>
      </c>
      <c r="AG11" s="9" t="s">
        <v>48</v>
      </c>
      <c r="AM11" s="9" t="s">
        <v>48</v>
      </c>
      <c r="AN11" s="9" t="s">
        <v>48</v>
      </c>
      <c r="AT11" s="9" t="s">
        <v>48</v>
      </c>
      <c r="AU11" s="9" t="s">
        <v>48</v>
      </c>
      <c r="BA11" s="9" t="s">
        <v>48</v>
      </c>
      <c r="BB11" s="9" t="s">
        <v>48</v>
      </c>
    </row>
    <row r="12" spans="1:55" ht="13">
      <c r="A12" s="5"/>
      <c r="B12" s="5"/>
      <c r="C12" s="5"/>
      <c r="D12" s="41"/>
      <c r="E12" s="41"/>
      <c r="F12" s="43"/>
      <c r="G12" s="45" t="s">
        <v>49</v>
      </c>
      <c r="H12" s="50" t="s">
        <v>50</v>
      </c>
      <c r="I12" s="50" t="s">
        <v>55</v>
      </c>
      <c r="J12" s="50" t="s">
        <v>56</v>
      </c>
      <c r="K12" s="53" t="s">
        <v>57</v>
      </c>
      <c r="L12" s="240" t="s">
        <v>63</v>
      </c>
      <c r="M12" s="241"/>
      <c r="N12" s="45" t="s">
        <v>49</v>
      </c>
      <c r="O12" s="50" t="s">
        <v>50</v>
      </c>
      <c r="P12" s="50" t="s">
        <v>55</v>
      </c>
      <c r="Q12" s="50" t="s">
        <v>56</v>
      </c>
      <c r="R12" s="53" t="s">
        <v>57</v>
      </c>
      <c r="S12" s="240" t="s">
        <v>63</v>
      </c>
      <c r="T12" s="241"/>
      <c r="U12" s="45" t="s">
        <v>49</v>
      </c>
      <c r="V12" s="50" t="s">
        <v>50</v>
      </c>
      <c r="W12" s="50" t="s">
        <v>55</v>
      </c>
      <c r="X12" s="50" t="s">
        <v>56</v>
      </c>
      <c r="Y12" s="53" t="s">
        <v>57</v>
      </c>
      <c r="Z12" s="240" t="s">
        <v>63</v>
      </c>
      <c r="AA12" s="241"/>
      <c r="AB12" s="45" t="s">
        <v>49</v>
      </c>
      <c r="AC12" s="50" t="s">
        <v>50</v>
      </c>
      <c r="AD12" s="50" t="s">
        <v>55</v>
      </c>
      <c r="AE12" s="50" t="s">
        <v>56</v>
      </c>
      <c r="AF12" s="53" t="s">
        <v>57</v>
      </c>
      <c r="AG12" s="240" t="s">
        <v>63</v>
      </c>
      <c r="AH12" s="241"/>
      <c r="AI12" s="45" t="s">
        <v>49</v>
      </c>
      <c r="AJ12" s="50" t="s">
        <v>50</v>
      </c>
      <c r="AK12" s="50" t="s">
        <v>55</v>
      </c>
      <c r="AL12" s="50" t="s">
        <v>56</v>
      </c>
      <c r="AM12" s="53" t="s">
        <v>57</v>
      </c>
      <c r="AN12" s="240" t="s">
        <v>63</v>
      </c>
      <c r="AO12" s="241"/>
      <c r="AP12" s="45" t="s">
        <v>49</v>
      </c>
      <c r="AQ12" s="50" t="s">
        <v>50</v>
      </c>
      <c r="AR12" s="50" t="s">
        <v>55</v>
      </c>
      <c r="AS12" s="50" t="s">
        <v>56</v>
      </c>
      <c r="AT12" s="53" t="s">
        <v>57</v>
      </c>
      <c r="AU12" s="240" t="s">
        <v>63</v>
      </c>
      <c r="AV12" s="241"/>
      <c r="AW12" s="45" t="s">
        <v>49</v>
      </c>
      <c r="AX12" s="50" t="s">
        <v>50</v>
      </c>
      <c r="AY12" s="50" t="s">
        <v>55</v>
      </c>
      <c r="AZ12" s="50" t="s">
        <v>56</v>
      </c>
      <c r="BA12" s="53" t="s">
        <v>57</v>
      </c>
      <c r="BB12" s="240" t="s">
        <v>63</v>
      </c>
      <c r="BC12" s="241"/>
    </row>
    <row r="13" spans="1:55" ht="12.5">
      <c r="A13" s="3"/>
      <c r="B13" s="3"/>
      <c r="C13" s="3"/>
      <c r="D13" s="4"/>
      <c r="E13" s="4"/>
      <c r="F13" s="58" t="s">
        <v>75</v>
      </c>
      <c r="G13" s="60">
        <v>63</v>
      </c>
      <c r="H13" s="61">
        <v>126.8</v>
      </c>
      <c r="I13" s="61">
        <v>63</v>
      </c>
      <c r="J13" s="61" t="s">
        <v>913</v>
      </c>
      <c r="K13" s="58"/>
      <c r="L13" s="63"/>
      <c r="M13" s="64"/>
      <c r="N13" s="60">
        <v>62</v>
      </c>
      <c r="O13" s="61">
        <v>143.5</v>
      </c>
      <c r="P13" s="61">
        <v>63</v>
      </c>
      <c r="Q13" s="61" t="s">
        <v>914</v>
      </c>
      <c r="R13" s="58"/>
      <c r="S13" s="63"/>
      <c r="T13" s="64"/>
      <c r="U13" s="60">
        <v>63</v>
      </c>
      <c r="V13" s="61">
        <v>115</v>
      </c>
      <c r="W13" s="61">
        <v>63</v>
      </c>
      <c r="X13" s="61" t="s">
        <v>913</v>
      </c>
      <c r="Y13" s="58"/>
      <c r="Z13" s="63"/>
      <c r="AA13" s="64"/>
      <c r="AB13" s="60">
        <v>62</v>
      </c>
      <c r="AC13" s="61">
        <v>117.5</v>
      </c>
      <c r="AD13" s="61">
        <v>63</v>
      </c>
      <c r="AE13" s="61" t="s">
        <v>914</v>
      </c>
      <c r="AF13" s="58"/>
      <c r="AG13" s="63"/>
      <c r="AH13" s="64"/>
      <c r="AI13" s="60">
        <v>53</v>
      </c>
      <c r="AJ13" s="61">
        <v>119</v>
      </c>
      <c r="AK13" s="61">
        <v>63</v>
      </c>
      <c r="AL13" s="61" t="s">
        <v>914</v>
      </c>
      <c r="AM13" s="58"/>
      <c r="AN13" s="63"/>
      <c r="AO13" s="64"/>
      <c r="AP13" s="60">
        <v>62</v>
      </c>
      <c r="AQ13" s="61">
        <v>139.8533333</v>
      </c>
      <c r="AR13" s="61">
        <v>62</v>
      </c>
      <c r="AS13" s="61" t="s">
        <v>913</v>
      </c>
      <c r="AT13" s="58"/>
      <c r="AU13" s="63"/>
      <c r="AV13" s="64"/>
      <c r="AW13" s="60">
        <v>62</v>
      </c>
      <c r="AX13" s="61">
        <v>103.5</v>
      </c>
      <c r="AY13" s="61">
        <v>62</v>
      </c>
      <c r="AZ13" s="61" t="s">
        <v>913</v>
      </c>
      <c r="BA13" s="58"/>
      <c r="BB13" s="63"/>
      <c r="BC13" s="64"/>
    </row>
    <row r="14" spans="1:55" ht="12.5">
      <c r="A14" s="3"/>
      <c r="B14" s="76"/>
      <c r="C14" s="76"/>
      <c r="D14" s="78"/>
      <c r="E14" s="78"/>
      <c r="F14" s="80" t="s">
        <v>91</v>
      </c>
      <c r="G14" s="82" t="s">
        <v>93</v>
      </c>
      <c r="H14" s="85">
        <f>SUM(J14:M14)</f>
        <v>53</v>
      </c>
      <c r="I14" s="87" t="s">
        <v>94</v>
      </c>
      <c r="J14" s="85">
        <v>27</v>
      </c>
      <c r="K14" s="85">
        <v>8</v>
      </c>
      <c r="L14" s="85">
        <v>9</v>
      </c>
      <c r="M14" s="92">
        <v>9</v>
      </c>
      <c r="N14" s="87" t="s">
        <v>93</v>
      </c>
      <c r="O14" s="85">
        <f>SUM(Q14:T14)</f>
        <v>59</v>
      </c>
      <c r="P14" s="87" t="s">
        <v>94</v>
      </c>
      <c r="Q14" s="85">
        <v>32</v>
      </c>
      <c r="R14" s="85">
        <v>9</v>
      </c>
      <c r="S14" s="85">
        <v>9</v>
      </c>
      <c r="T14" s="92">
        <v>9</v>
      </c>
      <c r="U14" s="87" t="s">
        <v>93</v>
      </c>
      <c r="V14" s="85">
        <f>SUM(X14:AA14)</f>
        <v>54</v>
      </c>
      <c r="W14" s="87" t="s">
        <v>94</v>
      </c>
      <c r="X14" s="85">
        <v>27</v>
      </c>
      <c r="Y14" s="85">
        <v>9</v>
      </c>
      <c r="Z14" s="85">
        <v>9</v>
      </c>
      <c r="AA14" s="92">
        <v>9</v>
      </c>
      <c r="AB14" s="87" t="s">
        <v>93</v>
      </c>
      <c r="AC14" s="85">
        <f>SUM(AE14:AH14)</f>
        <v>58</v>
      </c>
      <c r="AD14" s="87" t="s">
        <v>94</v>
      </c>
      <c r="AE14" s="100">
        <v>32</v>
      </c>
      <c r="AF14" s="85">
        <v>8</v>
      </c>
      <c r="AG14" s="85">
        <v>9</v>
      </c>
      <c r="AH14" s="92">
        <v>9</v>
      </c>
      <c r="AI14" s="87" t="s">
        <v>93</v>
      </c>
      <c r="AJ14" s="85">
        <f>SUM(AL14:AO14)</f>
        <v>57</v>
      </c>
      <c r="AK14" s="87" t="s">
        <v>94</v>
      </c>
      <c r="AL14" s="85">
        <v>32</v>
      </c>
      <c r="AM14" s="85">
        <v>8</v>
      </c>
      <c r="AN14" s="85">
        <v>8</v>
      </c>
      <c r="AO14" s="92">
        <v>9</v>
      </c>
      <c r="AP14" s="87" t="s">
        <v>93</v>
      </c>
      <c r="AQ14" s="85">
        <f>SUM(AS14:AV14)</f>
        <v>51</v>
      </c>
      <c r="AR14" s="87" t="s">
        <v>94</v>
      </c>
      <c r="AS14" s="85">
        <v>27</v>
      </c>
      <c r="AT14" s="85">
        <v>6</v>
      </c>
      <c r="AU14" s="85">
        <v>9</v>
      </c>
      <c r="AV14" s="92">
        <v>9</v>
      </c>
      <c r="AW14" s="87" t="s">
        <v>93</v>
      </c>
      <c r="AX14" s="85">
        <f>SUM(AZ14:BC14)</f>
        <v>53</v>
      </c>
      <c r="AY14" s="87" t="s">
        <v>94</v>
      </c>
      <c r="AZ14" s="107">
        <v>27</v>
      </c>
      <c r="BA14" s="85">
        <v>9</v>
      </c>
      <c r="BB14" s="85">
        <v>8</v>
      </c>
      <c r="BC14" s="92">
        <v>9</v>
      </c>
    </row>
    <row r="15" spans="1:55" ht="12.5">
      <c r="A15" s="3"/>
      <c r="B15" s="109"/>
      <c r="C15" s="109"/>
      <c r="D15" s="110"/>
      <c r="E15" s="110"/>
      <c r="F15" s="58" t="s">
        <v>103</v>
      </c>
      <c r="G15" s="242" t="e">
        <f>#REF!</f>
        <v>#REF!</v>
      </c>
      <c r="H15" s="243"/>
      <c r="I15" s="243"/>
      <c r="J15" s="245"/>
      <c r="K15" s="58"/>
      <c r="L15" s="63"/>
      <c r="M15" s="64"/>
      <c r="N15" s="242" t="e">
        <f>#REF!</f>
        <v>#REF!</v>
      </c>
      <c r="O15" s="243"/>
      <c r="P15" s="243"/>
      <c r="Q15" s="245"/>
      <c r="R15" s="58"/>
      <c r="S15" s="63"/>
      <c r="T15" s="64"/>
      <c r="U15" s="242" t="e">
        <f>#REF!</f>
        <v>#REF!</v>
      </c>
      <c r="V15" s="243"/>
      <c r="W15" s="243"/>
      <c r="X15" s="245"/>
      <c r="Y15" s="58"/>
      <c r="Z15" s="63"/>
      <c r="AA15" s="64"/>
      <c r="AB15" s="242" t="e">
        <f>#REF!</f>
        <v>#REF!</v>
      </c>
      <c r="AC15" s="243"/>
      <c r="AD15" s="243"/>
      <c r="AE15" s="245"/>
      <c r="AF15" s="58"/>
      <c r="AG15" s="63"/>
      <c r="AH15" s="64"/>
      <c r="AI15" s="242" t="e">
        <f>#REF!</f>
        <v>#REF!</v>
      </c>
      <c r="AJ15" s="243"/>
      <c r="AK15" s="243"/>
      <c r="AL15" s="243"/>
      <c r="AM15" s="243"/>
      <c r="AN15" s="243"/>
      <c r="AO15" s="244"/>
      <c r="AP15" s="242" t="e">
        <f>#REF!</f>
        <v>#REF!</v>
      </c>
      <c r="AQ15" s="243"/>
      <c r="AR15" s="243"/>
      <c r="AS15" s="243"/>
      <c r="AT15" s="243"/>
      <c r="AU15" s="243"/>
      <c r="AV15" s="244"/>
      <c r="AW15" s="242" t="e">
        <f>#REF!</f>
        <v>#REF!</v>
      </c>
      <c r="AX15" s="243"/>
      <c r="AY15" s="243"/>
      <c r="AZ15" s="243"/>
      <c r="BA15" s="243"/>
      <c r="BB15" s="243"/>
      <c r="BC15" s="244"/>
    </row>
    <row r="16" spans="1:55" ht="27" customHeight="1">
      <c r="A16" s="114"/>
      <c r="B16" s="115" t="s">
        <v>110</v>
      </c>
      <c r="C16" s="118" t="s">
        <v>111</v>
      </c>
      <c r="D16" s="119" t="s">
        <v>113</v>
      </c>
      <c r="E16" s="120" t="s">
        <v>115</v>
      </c>
      <c r="F16" s="121"/>
      <c r="G16" s="122" t="s">
        <v>117</v>
      </c>
      <c r="H16" s="123" t="s">
        <v>119</v>
      </c>
      <c r="I16" s="123" t="s">
        <v>121</v>
      </c>
      <c r="J16" s="124" t="s">
        <v>122</v>
      </c>
      <c r="K16" s="125" t="s">
        <v>124</v>
      </c>
      <c r="L16" s="126" t="s">
        <v>126</v>
      </c>
      <c r="M16" s="127" t="s">
        <v>128</v>
      </c>
      <c r="N16" s="122" t="s">
        <v>117</v>
      </c>
      <c r="O16" s="123" t="s">
        <v>119</v>
      </c>
      <c r="P16" s="123" t="s">
        <v>121</v>
      </c>
      <c r="Q16" s="124" t="s">
        <v>122</v>
      </c>
      <c r="R16" s="125" t="s">
        <v>124</v>
      </c>
      <c r="S16" s="126" t="s">
        <v>126</v>
      </c>
      <c r="T16" s="127" t="s">
        <v>128</v>
      </c>
      <c r="U16" s="122" t="s">
        <v>117</v>
      </c>
      <c r="V16" s="123" t="s">
        <v>119</v>
      </c>
      <c r="W16" s="123" t="s">
        <v>121</v>
      </c>
      <c r="X16" s="124" t="s">
        <v>122</v>
      </c>
      <c r="Y16" s="125" t="s">
        <v>124</v>
      </c>
      <c r="Z16" s="126" t="s">
        <v>126</v>
      </c>
      <c r="AA16" s="127" t="s">
        <v>128</v>
      </c>
      <c r="AB16" s="122" t="s">
        <v>117</v>
      </c>
      <c r="AC16" s="123" t="s">
        <v>119</v>
      </c>
      <c r="AD16" s="123" t="s">
        <v>121</v>
      </c>
      <c r="AE16" s="124" t="s">
        <v>122</v>
      </c>
      <c r="AF16" s="125" t="s">
        <v>124</v>
      </c>
      <c r="AG16" s="126" t="s">
        <v>126</v>
      </c>
      <c r="AH16" s="127" t="s">
        <v>128</v>
      </c>
      <c r="AI16" s="122" t="s">
        <v>117</v>
      </c>
      <c r="AJ16" s="123" t="s">
        <v>119</v>
      </c>
      <c r="AK16" s="123" t="s">
        <v>121</v>
      </c>
      <c r="AL16" s="124" t="s">
        <v>122</v>
      </c>
      <c r="AM16" s="125" t="s">
        <v>124</v>
      </c>
      <c r="AN16" s="126" t="s">
        <v>126</v>
      </c>
      <c r="AO16" s="127" t="s">
        <v>128</v>
      </c>
      <c r="AP16" s="122" t="s">
        <v>117</v>
      </c>
      <c r="AQ16" s="123" t="s">
        <v>119</v>
      </c>
      <c r="AR16" s="123" t="s">
        <v>121</v>
      </c>
      <c r="AS16" s="124" t="s">
        <v>122</v>
      </c>
      <c r="AT16" s="125" t="s">
        <v>124</v>
      </c>
      <c r="AU16" s="126" t="s">
        <v>126</v>
      </c>
      <c r="AV16" s="127" t="s">
        <v>128</v>
      </c>
      <c r="AW16" s="122" t="s">
        <v>117</v>
      </c>
      <c r="AX16" s="123" t="s">
        <v>119</v>
      </c>
      <c r="AY16" s="123" t="s">
        <v>121</v>
      </c>
      <c r="AZ16" s="124" t="s">
        <v>122</v>
      </c>
      <c r="BA16" s="125" t="s">
        <v>124</v>
      </c>
      <c r="BB16" s="126" t="s">
        <v>126</v>
      </c>
      <c r="BC16" s="127" t="s">
        <v>128</v>
      </c>
    </row>
    <row r="17" spans="1:55" ht="150">
      <c r="A17" s="129"/>
      <c r="B17" s="130"/>
      <c r="C17" s="131"/>
      <c r="D17" s="132"/>
      <c r="E17" s="132"/>
      <c r="F17" s="133" t="s">
        <v>136</v>
      </c>
      <c r="G17" s="134" t="s">
        <v>138</v>
      </c>
      <c r="H17" s="135">
        <v>0.5</v>
      </c>
      <c r="I17" s="136" t="s">
        <v>141</v>
      </c>
      <c r="J17" s="137">
        <v>43102</v>
      </c>
      <c r="K17" s="138" t="s">
        <v>147</v>
      </c>
      <c r="L17" s="139" t="s">
        <v>3</v>
      </c>
      <c r="M17" s="138" t="s">
        <v>3</v>
      </c>
      <c r="N17" s="134"/>
      <c r="O17" s="135"/>
      <c r="P17" s="136"/>
      <c r="Q17" s="137"/>
      <c r="R17" s="138" t="s">
        <v>76</v>
      </c>
      <c r="S17" s="139"/>
      <c r="T17" s="138"/>
      <c r="U17" s="134"/>
      <c r="V17" s="135"/>
      <c r="W17" s="136"/>
      <c r="X17" s="137"/>
      <c r="Y17" s="138"/>
      <c r="Z17" s="139"/>
      <c r="AA17" s="138"/>
      <c r="AB17" s="134"/>
      <c r="AC17" s="135"/>
      <c r="AD17" s="136"/>
      <c r="AE17" s="137"/>
      <c r="AF17" s="138"/>
      <c r="AG17" s="139"/>
      <c r="AH17" s="138"/>
      <c r="AI17" s="134"/>
      <c r="AJ17" s="135"/>
      <c r="AK17" s="136"/>
      <c r="AL17" s="137"/>
      <c r="AM17" s="138"/>
      <c r="AN17" s="139"/>
      <c r="AO17" s="138"/>
      <c r="AP17" s="134"/>
      <c r="AQ17" s="135"/>
      <c r="AR17" s="136"/>
      <c r="AS17" s="137"/>
      <c r="AT17" s="138"/>
      <c r="AU17" s="139"/>
      <c r="AV17" s="138"/>
      <c r="AW17" s="140"/>
      <c r="AX17" s="141"/>
      <c r="AY17" s="142"/>
      <c r="AZ17" s="143"/>
      <c r="BA17" s="144"/>
      <c r="BB17" s="145"/>
      <c r="BC17" s="146"/>
    </row>
    <row r="18" spans="1:55" ht="25">
      <c r="A18" s="129"/>
      <c r="B18" s="130"/>
      <c r="C18" s="131"/>
      <c r="D18" s="132"/>
      <c r="E18" s="132"/>
      <c r="F18" s="147" t="s">
        <v>157</v>
      </c>
      <c r="G18" s="148" t="s">
        <v>158</v>
      </c>
      <c r="H18" s="149" t="s">
        <v>161</v>
      </c>
      <c r="I18" s="150" t="s">
        <v>164</v>
      </c>
      <c r="J18" s="149" t="s">
        <v>166</v>
      </c>
      <c r="K18" s="151"/>
      <c r="L18" s="149"/>
      <c r="M18" s="151"/>
      <c r="N18" s="148"/>
      <c r="O18" s="149"/>
      <c r="P18" s="150"/>
      <c r="Q18" s="149"/>
      <c r="R18" s="151"/>
      <c r="S18" s="149"/>
      <c r="T18" s="151"/>
      <c r="U18" s="148"/>
      <c r="V18" s="149"/>
      <c r="W18" s="150"/>
      <c r="X18" s="149"/>
      <c r="Y18" s="151"/>
      <c r="Z18" s="149"/>
      <c r="AA18" s="151"/>
      <c r="AB18" s="148"/>
      <c r="AC18" s="149"/>
      <c r="AD18" s="150"/>
      <c r="AE18" s="149"/>
      <c r="AF18" s="151"/>
      <c r="AG18" s="149"/>
      <c r="AH18" s="151"/>
      <c r="AI18" s="148"/>
      <c r="AJ18" s="149"/>
      <c r="AK18" s="150"/>
      <c r="AL18" s="149"/>
      <c r="AM18" s="151"/>
      <c r="AN18" s="149"/>
      <c r="AO18" s="151"/>
      <c r="AP18" s="148"/>
      <c r="AQ18" s="149"/>
      <c r="AR18" s="150"/>
      <c r="AS18" s="149"/>
      <c r="AT18" s="151"/>
      <c r="AU18" s="149"/>
      <c r="AV18" s="151"/>
      <c r="AW18" s="148"/>
      <c r="AX18" s="149"/>
      <c r="AY18" s="150"/>
      <c r="AZ18" s="149"/>
      <c r="BA18" s="151"/>
      <c r="BB18" s="149"/>
      <c r="BC18" s="152"/>
    </row>
    <row r="19" spans="1:55" ht="1.5" customHeight="1">
      <c r="A19" s="129"/>
      <c r="B19" s="246">
        <v>1</v>
      </c>
      <c r="C19" s="131">
        <v>1</v>
      </c>
      <c r="D19" s="153">
        <v>43293</v>
      </c>
      <c r="E19" s="132" t="str">
        <f t="shared" ref="E19:E82" si="0">TEXT(D19,"ddd")</f>
        <v>Thu</v>
      </c>
      <c r="F19" s="154"/>
      <c r="G19" s="155"/>
      <c r="H19" s="156"/>
      <c r="I19" s="157"/>
      <c r="J19" s="158"/>
      <c r="K19" s="159"/>
      <c r="L19" s="160"/>
      <c r="M19" s="161"/>
      <c r="N19" s="155"/>
      <c r="O19" s="156"/>
      <c r="P19" s="157"/>
      <c r="Q19" s="158"/>
      <c r="R19" s="159"/>
      <c r="S19" s="160"/>
      <c r="T19" s="161"/>
      <c r="U19" s="155"/>
      <c r="V19" s="156"/>
      <c r="W19" s="157"/>
      <c r="X19" s="158"/>
      <c r="Y19" s="159"/>
      <c r="Z19" s="160"/>
      <c r="AA19" s="161"/>
      <c r="AB19" s="155"/>
      <c r="AC19" s="156"/>
      <c r="AD19" s="157"/>
      <c r="AE19" s="158"/>
      <c r="AF19" s="159"/>
      <c r="AG19" s="160"/>
      <c r="AH19" s="161"/>
      <c r="AI19" s="155"/>
      <c r="AJ19" s="156"/>
      <c r="AK19" s="162"/>
      <c r="AL19" s="158"/>
      <c r="AM19" s="159"/>
      <c r="AN19" s="160"/>
      <c r="AO19" s="161"/>
      <c r="AP19" s="155"/>
      <c r="AQ19" s="156"/>
      <c r="AR19" s="157"/>
      <c r="AS19" s="158"/>
      <c r="AT19" s="159"/>
      <c r="AU19" s="160"/>
      <c r="AV19" s="161"/>
      <c r="AW19" s="155"/>
      <c r="AX19" s="156"/>
      <c r="AY19" s="157"/>
      <c r="AZ19" s="158"/>
      <c r="BA19" s="159"/>
      <c r="BB19" s="160"/>
      <c r="BC19" s="163"/>
    </row>
    <row r="20" spans="1:55" ht="167.25" customHeight="1">
      <c r="B20" s="247"/>
      <c r="C20" s="131">
        <v>2</v>
      </c>
      <c r="D20" s="164">
        <f t="shared" ref="D20:D82" si="1">D19+1</f>
        <v>43294</v>
      </c>
      <c r="E20" s="132" t="str">
        <f t="shared" si="0"/>
        <v>Fri</v>
      </c>
      <c r="F20" s="165"/>
      <c r="G20" s="166" t="s">
        <v>190</v>
      </c>
      <c r="H20" s="162">
        <v>1</v>
      </c>
      <c r="I20" s="162" t="s">
        <v>192</v>
      </c>
      <c r="J20" s="167">
        <v>43101</v>
      </c>
      <c r="K20" s="168" t="s">
        <v>3</v>
      </c>
      <c r="L20" s="169" t="s">
        <v>3</v>
      </c>
      <c r="M20" s="170" t="s">
        <v>3</v>
      </c>
      <c r="N20" s="166" t="s">
        <v>196</v>
      </c>
      <c r="O20" s="162">
        <v>6</v>
      </c>
      <c r="P20" s="162" t="s">
        <v>198</v>
      </c>
      <c r="Q20" s="167">
        <v>43107</v>
      </c>
      <c r="R20" s="168" t="s">
        <v>3</v>
      </c>
      <c r="S20" s="169" t="s">
        <v>3</v>
      </c>
      <c r="T20" s="170" t="s">
        <v>3</v>
      </c>
      <c r="U20" s="166" t="s">
        <v>199</v>
      </c>
      <c r="V20" s="162">
        <v>2.5</v>
      </c>
      <c r="W20" s="162" t="s">
        <v>200</v>
      </c>
      <c r="X20" s="167">
        <v>43102</v>
      </c>
      <c r="Y20" s="168" t="s">
        <v>3</v>
      </c>
      <c r="Z20" s="169" t="s">
        <v>3</v>
      </c>
      <c r="AA20" s="170" t="s">
        <v>3</v>
      </c>
      <c r="AB20" s="166" t="s">
        <v>201</v>
      </c>
      <c r="AC20" s="162">
        <v>2</v>
      </c>
      <c r="AD20" s="162" t="s">
        <v>202</v>
      </c>
      <c r="AE20" s="167">
        <v>43104</v>
      </c>
      <c r="AF20" s="168" t="s">
        <v>3</v>
      </c>
      <c r="AG20" s="169" t="s">
        <v>3</v>
      </c>
      <c r="AH20" s="170" t="s">
        <v>3</v>
      </c>
      <c r="AI20" s="166" t="s">
        <v>204</v>
      </c>
      <c r="AJ20" s="162">
        <v>2.5</v>
      </c>
      <c r="AK20" s="162" t="s">
        <v>205</v>
      </c>
      <c r="AL20" s="171">
        <v>43104</v>
      </c>
      <c r="AM20" s="168" t="s">
        <v>3</v>
      </c>
      <c r="AN20" s="169" t="s">
        <v>3</v>
      </c>
      <c r="AO20" s="170" t="s">
        <v>3</v>
      </c>
      <c r="AP20" s="166" t="s">
        <v>207</v>
      </c>
      <c r="AQ20" s="162" t="s">
        <v>208</v>
      </c>
      <c r="AR20" s="162" t="s">
        <v>210</v>
      </c>
      <c r="AS20" s="167">
        <v>43101</v>
      </c>
      <c r="AT20" s="168" t="s">
        <v>3</v>
      </c>
      <c r="AU20" s="169" t="s">
        <v>3</v>
      </c>
      <c r="AV20" s="170" t="s">
        <v>3</v>
      </c>
      <c r="AW20" s="166"/>
      <c r="AX20" s="157"/>
      <c r="AY20" s="157"/>
      <c r="AZ20" s="167"/>
      <c r="BA20" s="168"/>
      <c r="BB20" s="172"/>
      <c r="BC20" s="173"/>
    </row>
    <row r="21" spans="1:55" ht="409.6" customHeight="1">
      <c r="B21" s="247"/>
      <c r="C21" s="131">
        <v>3</v>
      </c>
      <c r="D21" s="164">
        <f t="shared" si="1"/>
        <v>43295</v>
      </c>
      <c r="E21" s="132" t="str">
        <f t="shared" si="0"/>
        <v>Sat</v>
      </c>
      <c r="F21" s="174"/>
      <c r="G21" s="166" t="s">
        <v>215</v>
      </c>
      <c r="H21" s="162">
        <v>2</v>
      </c>
      <c r="I21" s="162" t="s">
        <v>216</v>
      </c>
      <c r="J21" s="167">
        <v>43102</v>
      </c>
      <c r="K21" s="168" t="s">
        <v>3</v>
      </c>
      <c r="L21" s="169" t="s">
        <v>3</v>
      </c>
      <c r="M21" s="170" t="s">
        <v>3</v>
      </c>
      <c r="N21" s="166" t="s">
        <v>217</v>
      </c>
      <c r="O21" s="162">
        <v>3.5</v>
      </c>
      <c r="P21" s="162" t="s">
        <v>218</v>
      </c>
      <c r="Q21" s="167">
        <v>43107</v>
      </c>
      <c r="R21" s="168" t="s">
        <v>3</v>
      </c>
      <c r="S21" s="169" t="s">
        <v>3</v>
      </c>
      <c r="T21" s="170" t="s">
        <v>3</v>
      </c>
      <c r="U21" s="166" t="s">
        <v>219</v>
      </c>
      <c r="V21" s="162">
        <v>5</v>
      </c>
      <c r="W21" s="162" t="s">
        <v>220</v>
      </c>
      <c r="X21" s="167">
        <v>43103</v>
      </c>
      <c r="Y21" s="168" t="s">
        <v>3</v>
      </c>
      <c r="Z21" s="169" t="s">
        <v>3</v>
      </c>
      <c r="AA21" s="170" t="s">
        <v>3</v>
      </c>
      <c r="AB21" s="166" t="s">
        <v>222</v>
      </c>
      <c r="AC21" s="162">
        <v>1.5</v>
      </c>
      <c r="AD21" s="162" t="s">
        <v>223</v>
      </c>
      <c r="AE21" s="167">
        <v>43105</v>
      </c>
      <c r="AF21" s="168" t="s">
        <v>3</v>
      </c>
      <c r="AG21" s="169" t="s">
        <v>3</v>
      </c>
      <c r="AH21" s="170" t="s">
        <v>3</v>
      </c>
      <c r="AI21" s="166" t="s">
        <v>204</v>
      </c>
      <c r="AJ21" s="162">
        <v>2</v>
      </c>
      <c r="AK21" s="162" t="s">
        <v>225</v>
      </c>
      <c r="AL21" s="167">
        <v>43107</v>
      </c>
      <c r="AM21" s="168" t="s">
        <v>3</v>
      </c>
      <c r="AN21" s="169" t="s">
        <v>3</v>
      </c>
      <c r="AO21" s="170" t="s">
        <v>3</v>
      </c>
      <c r="AP21" s="166" t="s">
        <v>226</v>
      </c>
      <c r="AQ21" s="162">
        <v>4</v>
      </c>
      <c r="AR21" s="91" t="s">
        <v>227</v>
      </c>
      <c r="AS21" s="167">
        <v>43102</v>
      </c>
      <c r="AT21" s="168" t="s">
        <v>3</v>
      </c>
      <c r="AU21" s="169" t="s">
        <v>3</v>
      </c>
      <c r="AV21" s="170" t="s">
        <v>3</v>
      </c>
      <c r="AW21" s="166" t="s">
        <v>228</v>
      </c>
      <c r="AX21" s="162">
        <v>5</v>
      </c>
      <c r="AY21" s="162" t="s">
        <v>229</v>
      </c>
      <c r="AZ21" s="167">
        <v>43103</v>
      </c>
      <c r="BA21" s="168" t="s">
        <v>3</v>
      </c>
      <c r="BB21" s="169" t="s">
        <v>3</v>
      </c>
      <c r="BC21" s="175" t="s">
        <v>3</v>
      </c>
    </row>
    <row r="22" spans="1:55" ht="250">
      <c r="B22" s="247"/>
      <c r="C22" s="131">
        <v>4</v>
      </c>
      <c r="D22" s="164">
        <f t="shared" si="1"/>
        <v>43296</v>
      </c>
      <c r="E22" s="132" t="str">
        <f t="shared" si="0"/>
        <v>Sun</v>
      </c>
      <c r="F22" s="165"/>
      <c r="G22" s="166" t="s">
        <v>138</v>
      </c>
      <c r="H22" s="162">
        <v>3</v>
      </c>
      <c r="I22" s="162" t="s">
        <v>232</v>
      </c>
      <c r="J22" s="167">
        <v>43103</v>
      </c>
      <c r="K22" s="168" t="s">
        <v>3</v>
      </c>
      <c r="L22" s="169" t="s">
        <v>3</v>
      </c>
      <c r="M22" s="170" t="s">
        <v>3</v>
      </c>
      <c r="N22" s="166" t="s">
        <v>217</v>
      </c>
      <c r="O22" s="162">
        <v>3</v>
      </c>
      <c r="P22" s="162" t="s">
        <v>233</v>
      </c>
      <c r="Q22" s="167">
        <v>43134</v>
      </c>
      <c r="R22" s="168" t="s">
        <v>3</v>
      </c>
      <c r="S22" s="169" t="s">
        <v>3</v>
      </c>
      <c r="T22" s="170" t="s">
        <v>3</v>
      </c>
      <c r="U22" s="166" t="s">
        <v>235</v>
      </c>
      <c r="V22" s="162">
        <v>2.5</v>
      </c>
      <c r="W22" s="162" t="s">
        <v>236</v>
      </c>
      <c r="X22" s="167">
        <v>43104</v>
      </c>
      <c r="Y22" s="168" t="s">
        <v>3</v>
      </c>
      <c r="Z22" s="169" t="s">
        <v>3</v>
      </c>
      <c r="AA22" s="170" t="s">
        <v>3</v>
      </c>
      <c r="AB22" s="166" t="s">
        <v>237</v>
      </c>
      <c r="AC22" s="162">
        <v>3</v>
      </c>
      <c r="AD22" s="162" t="s">
        <v>238</v>
      </c>
      <c r="AE22" s="167">
        <v>43132</v>
      </c>
      <c r="AF22" s="168" t="s">
        <v>3</v>
      </c>
      <c r="AG22" s="169" t="s">
        <v>3</v>
      </c>
      <c r="AH22" s="170" t="s">
        <v>3</v>
      </c>
      <c r="AI22" s="166" t="s">
        <v>239</v>
      </c>
      <c r="AJ22" s="162">
        <v>2</v>
      </c>
      <c r="AK22" s="162" t="s">
        <v>240</v>
      </c>
      <c r="AL22" s="167">
        <v>43133</v>
      </c>
      <c r="AM22" s="168" t="s">
        <v>3</v>
      </c>
      <c r="AN22" s="169" t="s">
        <v>3</v>
      </c>
      <c r="AO22" s="170" t="s">
        <v>3</v>
      </c>
      <c r="AP22" s="166" t="s">
        <v>242</v>
      </c>
      <c r="AQ22" s="162">
        <v>2</v>
      </c>
      <c r="AR22" s="162" t="s">
        <v>243</v>
      </c>
      <c r="AS22" s="167">
        <v>43103</v>
      </c>
      <c r="AT22" s="168" t="s">
        <v>3</v>
      </c>
      <c r="AU22" s="169" t="s">
        <v>3</v>
      </c>
      <c r="AV22" s="170" t="s">
        <v>3</v>
      </c>
      <c r="AW22" s="166" t="s">
        <v>244</v>
      </c>
      <c r="AX22" s="162">
        <v>2</v>
      </c>
      <c r="AY22" s="162" t="s">
        <v>245</v>
      </c>
      <c r="AZ22" s="167">
        <v>43104</v>
      </c>
      <c r="BA22" s="168" t="s">
        <v>3</v>
      </c>
      <c r="BB22" s="169" t="s">
        <v>3</v>
      </c>
      <c r="BC22" s="175" t="s">
        <v>3</v>
      </c>
    </row>
    <row r="23" spans="1:55" ht="162.5">
      <c r="B23" s="247"/>
      <c r="C23" s="131">
        <v>5</v>
      </c>
      <c r="D23" s="164">
        <f t="shared" si="1"/>
        <v>43297</v>
      </c>
      <c r="E23" s="132" t="str">
        <f t="shared" si="0"/>
        <v>Mon</v>
      </c>
      <c r="F23" s="165"/>
      <c r="G23" s="166" t="s">
        <v>247</v>
      </c>
      <c r="H23" s="162">
        <v>5</v>
      </c>
      <c r="I23" s="162" t="s">
        <v>248</v>
      </c>
      <c r="J23" s="167">
        <v>43104</v>
      </c>
      <c r="K23" s="168" t="s">
        <v>3</v>
      </c>
      <c r="L23" s="169" t="s">
        <v>3</v>
      </c>
      <c r="M23" s="170" t="s">
        <v>3</v>
      </c>
      <c r="N23" s="166" t="s">
        <v>249</v>
      </c>
      <c r="O23" s="162">
        <v>1</v>
      </c>
      <c r="P23" s="162" t="s">
        <v>250</v>
      </c>
      <c r="Q23" s="167">
        <v>43135</v>
      </c>
      <c r="R23" s="168" t="s">
        <v>3</v>
      </c>
      <c r="S23" s="169" t="s">
        <v>3</v>
      </c>
      <c r="T23" s="170" t="s">
        <v>3</v>
      </c>
      <c r="U23" s="166" t="s">
        <v>251</v>
      </c>
      <c r="V23" s="162">
        <v>1</v>
      </c>
      <c r="W23" s="162" t="s">
        <v>252</v>
      </c>
      <c r="X23" s="167">
        <v>43104</v>
      </c>
      <c r="Y23" s="168" t="s">
        <v>3</v>
      </c>
      <c r="Z23" s="169" t="s">
        <v>3</v>
      </c>
      <c r="AA23" s="170" t="s">
        <v>3</v>
      </c>
      <c r="AB23" s="166" t="s">
        <v>253</v>
      </c>
      <c r="AC23" s="162">
        <v>1.5</v>
      </c>
      <c r="AD23" s="162" t="s">
        <v>254</v>
      </c>
      <c r="AE23" s="167">
        <v>43133</v>
      </c>
      <c r="AF23" s="168" t="s">
        <v>3</v>
      </c>
      <c r="AG23" s="169" t="s">
        <v>3</v>
      </c>
      <c r="AH23" s="170" t="s">
        <v>3</v>
      </c>
      <c r="AI23" s="166" t="s">
        <v>255</v>
      </c>
      <c r="AJ23" s="162">
        <v>2</v>
      </c>
      <c r="AK23" s="162" t="s">
        <v>256</v>
      </c>
      <c r="AL23" s="167">
        <v>43133</v>
      </c>
      <c r="AM23" s="168" t="s">
        <v>257</v>
      </c>
      <c r="AN23" s="169" t="s">
        <v>3</v>
      </c>
      <c r="AO23" s="170" t="s">
        <v>3</v>
      </c>
      <c r="AP23" s="166" t="s">
        <v>258</v>
      </c>
      <c r="AQ23" s="162">
        <v>1.2</v>
      </c>
      <c r="AR23" s="162" t="s">
        <v>259</v>
      </c>
      <c r="AS23" s="167">
        <v>43103</v>
      </c>
      <c r="AT23" s="168" t="s">
        <v>260</v>
      </c>
      <c r="AU23" s="169" t="s">
        <v>3</v>
      </c>
      <c r="AV23" s="170" t="s">
        <v>3</v>
      </c>
      <c r="AW23" s="166" t="s">
        <v>261</v>
      </c>
      <c r="AX23" s="162">
        <v>2</v>
      </c>
      <c r="AY23" s="162" t="s">
        <v>262</v>
      </c>
      <c r="AZ23" s="167">
        <v>43104</v>
      </c>
      <c r="BA23" s="168" t="s">
        <v>3</v>
      </c>
      <c r="BB23" s="169" t="s">
        <v>3</v>
      </c>
      <c r="BC23" s="175" t="s">
        <v>3</v>
      </c>
    </row>
    <row r="24" spans="1:55" ht="225">
      <c r="B24" s="247"/>
      <c r="C24" s="131">
        <v>6</v>
      </c>
      <c r="D24" s="164">
        <f t="shared" si="1"/>
        <v>43298</v>
      </c>
      <c r="E24" s="132" t="str">
        <f t="shared" si="0"/>
        <v>Tue</v>
      </c>
      <c r="F24" s="178"/>
      <c r="G24" s="166" t="s">
        <v>264</v>
      </c>
      <c r="H24" s="162">
        <v>1</v>
      </c>
      <c r="I24" s="162" t="s">
        <v>265</v>
      </c>
      <c r="J24" s="167">
        <v>43105</v>
      </c>
      <c r="K24" s="168" t="s">
        <v>3</v>
      </c>
      <c r="L24" s="169" t="s">
        <v>3</v>
      </c>
      <c r="M24" s="170" t="s">
        <v>3</v>
      </c>
      <c r="N24" s="166" t="s">
        <v>249</v>
      </c>
      <c r="O24" s="162">
        <v>1</v>
      </c>
      <c r="P24" s="162" t="s">
        <v>266</v>
      </c>
      <c r="Q24" s="167">
        <v>43136</v>
      </c>
      <c r="R24" s="168" t="s">
        <v>3</v>
      </c>
      <c r="S24" s="169" t="s">
        <v>3</v>
      </c>
      <c r="T24" s="170" t="s">
        <v>3</v>
      </c>
      <c r="U24" s="166" t="s">
        <v>268</v>
      </c>
      <c r="V24" s="162">
        <v>2</v>
      </c>
      <c r="W24" s="162" t="s">
        <v>269</v>
      </c>
      <c r="X24" s="167">
        <v>43105</v>
      </c>
      <c r="Y24" s="168" t="s">
        <v>3</v>
      </c>
      <c r="Z24" s="169" t="s">
        <v>3</v>
      </c>
      <c r="AA24" s="170" t="s">
        <v>3</v>
      </c>
      <c r="AB24" s="166" t="s">
        <v>201</v>
      </c>
      <c r="AC24" s="162">
        <v>1.5</v>
      </c>
      <c r="AD24" s="162" t="s">
        <v>270</v>
      </c>
      <c r="AE24" s="167">
        <v>43133</v>
      </c>
      <c r="AF24" s="168" t="s">
        <v>3</v>
      </c>
      <c r="AG24" s="169" t="s">
        <v>3</v>
      </c>
      <c r="AH24" s="170" t="s">
        <v>3</v>
      </c>
      <c r="AI24" s="166" t="s">
        <v>271</v>
      </c>
      <c r="AJ24" s="162">
        <v>1</v>
      </c>
      <c r="AK24" s="162" t="s">
        <v>272</v>
      </c>
      <c r="AL24" s="167">
        <v>43133</v>
      </c>
      <c r="AM24" s="168" t="s">
        <v>3</v>
      </c>
      <c r="AN24" s="169" t="s">
        <v>3</v>
      </c>
      <c r="AO24" s="170" t="s">
        <v>3</v>
      </c>
      <c r="AP24" s="166" t="s">
        <v>273</v>
      </c>
      <c r="AQ24" s="162">
        <v>4.7</v>
      </c>
      <c r="AR24" s="162" t="s">
        <v>274</v>
      </c>
      <c r="AS24" s="167">
        <v>43104</v>
      </c>
      <c r="AT24" s="168" t="s">
        <v>3</v>
      </c>
      <c r="AU24" s="169" t="s">
        <v>3</v>
      </c>
      <c r="AV24" s="170" t="s">
        <v>3</v>
      </c>
      <c r="AW24" s="166" t="s">
        <v>275</v>
      </c>
      <c r="AX24" s="162">
        <v>1</v>
      </c>
      <c r="AY24" s="162" t="s">
        <v>276</v>
      </c>
      <c r="AZ24" s="167">
        <v>43106</v>
      </c>
      <c r="BA24" s="168" t="s">
        <v>3</v>
      </c>
      <c r="BB24" s="169" t="s">
        <v>3</v>
      </c>
      <c r="BC24" s="175" t="s">
        <v>3</v>
      </c>
    </row>
    <row r="25" spans="1:55" ht="175">
      <c r="B25" s="248"/>
      <c r="C25" s="179">
        <v>7</v>
      </c>
      <c r="D25" s="164">
        <f t="shared" si="1"/>
        <v>43299</v>
      </c>
      <c r="E25" s="132" t="str">
        <f t="shared" si="0"/>
        <v>Wed</v>
      </c>
      <c r="F25" s="178"/>
      <c r="G25" s="166" t="s">
        <v>277</v>
      </c>
      <c r="H25" s="162">
        <v>4</v>
      </c>
      <c r="I25" s="162" t="s">
        <v>278</v>
      </c>
      <c r="J25" s="167">
        <v>43107</v>
      </c>
      <c r="K25" s="168" t="s">
        <v>3</v>
      </c>
      <c r="L25" s="169" t="s">
        <v>3</v>
      </c>
      <c r="M25" s="170" t="s">
        <v>3</v>
      </c>
      <c r="N25" s="166" t="s">
        <v>264</v>
      </c>
      <c r="O25" s="162">
        <v>1</v>
      </c>
      <c r="P25" s="162" t="s">
        <v>279</v>
      </c>
      <c r="Q25" s="167">
        <v>43163</v>
      </c>
      <c r="R25" s="168" t="s">
        <v>3</v>
      </c>
      <c r="S25" s="169" t="s">
        <v>3</v>
      </c>
      <c r="T25" s="170" t="s">
        <v>3</v>
      </c>
      <c r="U25" s="166" t="s">
        <v>268</v>
      </c>
      <c r="V25" s="162">
        <v>2</v>
      </c>
      <c r="W25" s="162" t="s">
        <v>280</v>
      </c>
      <c r="X25" s="167">
        <v>43106</v>
      </c>
      <c r="Y25" s="168" t="s">
        <v>3</v>
      </c>
      <c r="Z25" s="169" t="s">
        <v>3</v>
      </c>
      <c r="AA25" s="170" t="s">
        <v>3</v>
      </c>
      <c r="AB25" s="166" t="s">
        <v>281</v>
      </c>
      <c r="AC25" s="162">
        <v>5</v>
      </c>
      <c r="AD25" s="162" t="s">
        <v>282</v>
      </c>
      <c r="AE25" s="167">
        <v>43134</v>
      </c>
      <c r="AF25" s="168" t="s">
        <v>3</v>
      </c>
      <c r="AG25" s="169" t="s">
        <v>3</v>
      </c>
      <c r="AH25" s="170" t="s">
        <v>3</v>
      </c>
      <c r="AI25" s="166" t="s">
        <v>283</v>
      </c>
      <c r="AJ25" s="162">
        <v>1</v>
      </c>
      <c r="AK25" s="162" t="s">
        <v>284</v>
      </c>
      <c r="AL25" s="167">
        <v>43133</v>
      </c>
      <c r="AM25" s="168" t="s">
        <v>3</v>
      </c>
      <c r="AN25" s="169" t="s">
        <v>3</v>
      </c>
      <c r="AO25" s="170" t="s">
        <v>3</v>
      </c>
      <c r="AP25" s="166" t="s">
        <v>285</v>
      </c>
      <c r="AQ25" s="162">
        <v>0.5</v>
      </c>
      <c r="AR25" s="162" t="s">
        <v>286</v>
      </c>
      <c r="AS25" s="167">
        <v>43104</v>
      </c>
      <c r="AT25" s="168" t="s">
        <v>3</v>
      </c>
      <c r="AU25" s="169" t="s">
        <v>3</v>
      </c>
      <c r="AV25" s="170" t="s">
        <v>3</v>
      </c>
      <c r="AW25" s="166" t="s">
        <v>287</v>
      </c>
      <c r="AX25" s="162">
        <v>4.5</v>
      </c>
      <c r="AY25" s="162" t="s">
        <v>288</v>
      </c>
      <c r="AZ25" s="167">
        <v>43107</v>
      </c>
      <c r="BA25" s="168" t="s">
        <v>3</v>
      </c>
      <c r="BB25" s="169" t="s">
        <v>3</v>
      </c>
      <c r="BC25" s="175" t="s">
        <v>3</v>
      </c>
    </row>
    <row r="26" spans="1:55" ht="175">
      <c r="B26" s="246">
        <v>2</v>
      </c>
      <c r="C26" s="179">
        <v>8</v>
      </c>
      <c r="D26" s="164">
        <f t="shared" si="1"/>
        <v>43300</v>
      </c>
      <c r="E26" s="132" t="str">
        <f t="shared" si="0"/>
        <v>Thu</v>
      </c>
      <c r="F26" s="178" t="s">
        <v>23</v>
      </c>
      <c r="G26" s="166" t="s">
        <v>289</v>
      </c>
      <c r="H26" s="162">
        <v>2</v>
      </c>
      <c r="I26" s="162" t="s">
        <v>290</v>
      </c>
      <c r="J26" s="167">
        <v>43132</v>
      </c>
      <c r="K26" s="168" t="s">
        <v>3</v>
      </c>
      <c r="L26" s="169" t="s">
        <v>3</v>
      </c>
      <c r="M26" s="170" t="s">
        <v>3</v>
      </c>
      <c r="N26" s="166" t="s">
        <v>291</v>
      </c>
      <c r="O26" s="162">
        <v>1</v>
      </c>
      <c r="P26" s="162" t="s">
        <v>292</v>
      </c>
      <c r="Q26" s="167">
        <v>43163</v>
      </c>
      <c r="R26" s="168" t="s">
        <v>3</v>
      </c>
      <c r="S26" s="169" t="s">
        <v>3</v>
      </c>
      <c r="T26" s="170" t="s">
        <v>3</v>
      </c>
      <c r="U26" s="181" t="s">
        <v>293</v>
      </c>
      <c r="V26" s="162">
        <v>4</v>
      </c>
      <c r="W26" s="162" t="s">
        <v>294</v>
      </c>
      <c r="X26" s="167">
        <v>43107</v>
      </c>
      <c r="Y26" s="168" t="s">
        <v>3</v>
      </c>
      <c r="Z26" s="169" t="s">
        <v>3</v>
      </c>
      <c r="AA26" s="170" t="s">
        <v>3</v>
      </c>
      <c r="AB26" s="166" t="s">
        <v>138</v>
      </c>
      <c r="AC26" s="162">
        <v>3</v>
      </c>
      <c r="AD26" s="162" t="s">
        <v>295</v>
      </c>
      <c r="AE26" s="167">
        <v>43135</v>
      </c>
      <c r="AF26" s="168" t="s">
        <v>3</v>
      </c>
      <c r="AG26" s="169" t="s">
        <v>3</v>
      </c>
      <c r="AH26" s="170" t="s">
        <v>3</v>
      </c>
      <c r="AI26" s="166" t="s">
        <v>296</v>
      </c>
      <c r="AJ26" s="162">
        <v>0.5</v>
      </c>
      <c r="AK26" s="162" t="s">
        <v>297</v>
      </c>
      <c r="AL26" s="167">
        <v>43133</v>
      </c>
      <c r="AM26" s="168" t="s">
        <v>3</v>
      </c>
      <c r="AN26" s="169" t="s">
        <v>3</v>
      </c>
      <c r="AO26" s="170" t="s">
        <v>3</v>
      </c>
      <c r="AP26" s="166">
        <v>0</v>
      </c>
      <c r="AQ26" s="162">
        <v>0</v>
      </c>
      <c r="AR26" s="162" t="s">
        <v>298</v>
      </c>
      <c r="AS26" s="167">
        <v>43104</v>
      </c>
      <c r="AT26" s="168" t="s">
        <v>3</v>
      </c>
      <c r="AU26" s="169" t="s">
        <v>3</v>
      </c>
      <c r="AV26" s="170" t="s">
        <v>3</v>
      </c>
      <c r="AW26" s="166" t="s">
        <v>275</v>
      </c>
      <c r="AX26" s="162">
        <v>1</v>
      </c>
      <c r="AY26" s="162" t="s">
        <v>299</v>
      </c>
      <c r="AZ26" s="167">
        <v>43107</v>
      </c>
      <c r="BA26" s="168" t="s">
        <v>3</v>
      </c>
      <c r="BB26" s="169" t="s">
        <v>3</v>
      </c>
      <c r="BC26" s="175" t="s">
        <v>3</v>
      </c>
    </row>
    <row r="27" spans="1:55" ht="187.5">
      <c r="B27" s="247"/>
      <c r="C27" s="179">
        <v>9</v>
      </c>
      <c r="D27" s="164">
        <f t="shared" si="1"/>
        <v>43301</v>
      </c>
      <c r="E27" s="132" t="str">
        <f t="shared" si="0"/>
        <v>Fri</v>
      </c>
      <c r="F27" s="109"/>
      <c r="G27" s="166" t="s">
        <v>289</v>
      </c>
      <c r="H27" s="162">
        <v>2</v>
      </c>
      <c r="I27" s="162" t="s">
        <v>300</v>
      </c>
      <c r="J27" s="167">
        <v>43132</v>
      </c>
      <c r="K27" s="168" t="s">
        <v>3</v>
      </c>
      <c r="L27" s="169" t="s">
        <v>3</v>
      </c>
      <c r="M27" s="170" t="s">
        <v>3</v>
      </c>
      <c r="N27" s="166" t="s">
        <v>291</v>
      </c>
      <c r="O27" s="162">
        <v>1</v>
      </c>
      <c r="P27" s="162" t="s">
        <v>301</v>
      </c>
      <c r="Q27" s="167">
        <v>43163</v>
      </c>
      <c r="R27" s="168" t="s">
        <v>3</v>
      </c>
      <c r="S27" s="169" t="s">
        <v>3</v>
      </c>
      <c r="T27" s="170" t="s">
        <v>3</v>
      </c>
      <c r="U27" s="166" t="s">
        <v>302</v>
      </c>
      <c r="V27" s="162">
        <v>2</v>
      </c>
      <c r="W27" s="162" t="s">
        <v>303</v>
      </c>
      <c r="X27" s="167">
        <v>43107</v>
      </c>
      <c r="Y27" s="168" t="s">
        <v>3</v>
      </c>
      <c r="Z27" s="169" t="s">
        <v>3</v>
      </c>
      <c r="AA27" s="170" t="s">
        <v>3</v>
      </c>
      <c r="AB27" s="166" t="s">
        <v>226</v>
      </c>
      <c r="AC27" s="162">
        <v>2.5</v>
      </c>
      <c r="AD27" s="162" t="s">
        <v>304</v>
      </c>
      <c r="AE27" s="167">
        <v>43136</v>
      </c>
      <c r="AF27" s="168" t="s">
        <v>3</v>
      </c>
      <c r="AG27" s="169" t="s">
        <v>3</v>
      </c>
      <c r="AH27" s="170" t="s">
        <v>3</v>
      </c>
      <c r="AI27" s="166" t="s">
        <v>305</v>
      </c>
      <c r="AJ27" s="162">
        <v>3</v>
      </c>
      <c r="AK27" s="162" t="s">
        <v>306</v>
      </c>
      <c r="AL27" s="167">
        <v>43134</v>
      </c>
      <c r="AM27" s="168" t="s">
        <v>3</v>
      </c>
      <c r="AN27" s="169" t="s">
        <v>3</v>
      </c>
      <c r="AO27" s="170" t="s">
        <v>3</v>
      </c>
      <c r="AP27" s="166" t="s">
        <v>307</v>
      </c>
      <c r="AQ27" s="162">
        <v>3.7</v>
      </c>
      <c r="AR27" s="162" t="s">
        <v>308</v>
      </c>
      <c r="AS27" s="167">
        <v>43104</v>
      </c>
      <c r="AT27" s="168" t="s">
        <v>3</v>
      </c>
      <c r="AU27" s="169" t="s">
        <v>3</v>
      </c>
      <c r="AV27" s="170" t="s">
        <v>3</v>
      </c>
      <c r="AW27" s="166" t="s">
        <v>309</v>
      </c>
      <c r="AX27" s="162">
        <v>2</v>
      </c>
      <c r="AY27" s="162" t="s">
        <v>310</v>
      </c>
      <c r="AZ27" s="167">
        <v>43132</v>
      </c>
      <c r="BA27" s="168" t="s">
        <v>3</v>
      </c>
      <c r="BB27" s="169" t="s">
        <v>3</v>
      </c>
      <c r="BC27" s="175" t="s">
        <v>3</v>
      </c>
    </row>
    <row r="28" spans="1:55" ht="250">
      <c r="B28" s="247"/>
      <c r="C28" s="179">
        <v>10</v>
      </c>
      <c r="D28" s="164">
        <f t="shared" si="1"/>
        <v>43302</v>
      </c>
      <c r="E28" s="132" t="str">
        <f t="shared" si="0"/>
        <v>Sat</v>
      </c>
      <c r="F28" s="109"/>
      <c r="G28" s="166" t="s">
        <v>311</v>
      </c>
      <c r="H28" s="162">
        <v>0.5</v>
      </c>
      <c r="I28" s="162" t="s">
        <v>312</v>
      </c>
      <c r="J28" s="167">
        <v>43132</v>
      </c>
      <c r="K28" s="168" t="s">
        <v>3</v>
      </c>
      <c r="L28" s="169" t="s">
        <v>3</v>
      </c>
      <c r="M28" s="170" t="s">
        <v>3</v>
      </c>
      <c r="N28" s="166" t="s">
        <v>313</v>
      </c>
      <c r="O28" s="162">
        <v>3</v>
      </c>
      <c r="P28" s="162" t="s">
        <v>314</v>
      </c>
      <c r="Q28" s="167">
        <v>43167</v>
      </c>
      <c r="R28" s="168" t="s">
        <v>3</v>
      </c>
      <c r="S28" s="169" t="s">
        <v>3</v>
      </c>
      <c r="T28" s="170" t="s">
        <v>3</v>
      </c>
      <c r="U28" s="166" t="s">
        <v>315</v>
      </c>
      <c r="V28" s="162">
        <v>4</v>
      </c>
      <c r="W28" s="162" t="s">
        <v>316</v>
      </c>
      <c r="X28" s="167">
        <v>43132</v>
      </c>
      <c r="Y28" s="168" t="s">
        <v>3</v>
      </c>
      <c r="Z28" s="169" t="s">
        <v>3</v>
      </c>
      <c r="AA28" s="170" t="s">
        <v>3</v>
      </c>
      <c r="AB28" s="166" t="s">
        <v>237</v>
      </c>
      <c r="AC28" s="162">
        <v>3</v>
      </c>
      <c r="AD28" s="162" t="s">
        <v>317</v>
      </c>
      <c r="AE28" s="167">
        <v>43164</v>
      </c>
      <c r="AF28" s="168" t="s">
        <v>3</v>
      </c>
      <c r="AG28" s="169" t="s">
        <v>3</v>
      </c>
      <c r="AH28" s="169" t="s">
        <v>3</v>
      </c>
      <c r="AI28" s="166" t="s">
        <v>318</v>
      </c>
      <c r="AJ28" s="162">
        <v>3</v>
      </c>
      <c r="AK28" s="162" t="s">
        <v>319</v>
      </c>
      <c r="AL28" s="167">
        <v>43135</v>
      </c>
      <c r="AM28" s="168" t="s">
        <v>3</v>
      </c>
      <c r="AN28" s="169" t="s">
        <v>3</v>
      </c>
      <c r="AO28" s="169" t="s">
        <v>3</v>
      </c>
      <c r="AP28" s="166" t="s">
        <v>320</v>
      </c>
      <c r="AQ28" s="162">
        <v>2.5</v>
      </c>
      <c r="AR28" s="162" t="s">
        <v>321</v>
      </c>
      <c r="AS28" s="167">
        <v>43104</v>
      </c>
      <c r="AT28" s="168" t="s">
        <v>3</v>
      </c>
      <c r="AU28" s="169" t="s">
        <v>3</v>
      </c>
      <c r="AV28" s="169" t="s">
        <v>3</v>
      </c>
      <c r="AW28" s="166" t="s">
        <v>322</v>
      </c>
      <c r="AX28" s="162">
        <v>2.5</v>
      </c>
      <c r="AY28" s="162" t="s">
        <v>323</v>
      </c>
      <c r="AZ28" s="167">
        <v>43133</v>
      </c>
      <c r="BA28" s="168" t="s">
        <v>3</v>
      </c>
      <c r="BB28" s="169" t="s">
        <v>3</v>
      </c>
      <c r="BC28" s="169" t="s">
        <v>3</v>
      </c>
    </row>
    <row r="29" spans="1:55" ht="175">
      <c r="B29" s="247"/>
      <c r="C29" s="179">
        <v>11</v>
      </c>
      <c r="D29" s="164">
        <f t="shared" si="1"/>
        <v>43303</v>
      </c>
      <c r="E29" s="132" t="str">
        <f t="shared" si="0"/>
        <v>Sun</v>
      </c>
      <c r="F29" s="109"/>
      <c r="G29" s="166" t="s">
        <v>324</v>
      </c>
      <c r="H29" s="162">
        <v>5</v>
      </c>
      <c r="I29" s="162" t="s">
        <v>325</v>
      </c>
      <c r="J29" s="167">
        <v>43133</v>
      </c>
      <c r="K29" s="168" t="s">
        <v>3</v>
      </c>
      <c r="L29" s="169" t="s">
        <v>3</v>
      </c>
      <c r="M29" s="170" t="s">
        <v>3</v>
      </c>
      <c r="N29" s="166" t="s">
        <v>326</v>
      </c>
      <c r="O29" s="162">
        <v>3</v>
      </c>
      <c r="P29" s="162" t="s">
        <v>327</v>
      </c>
      <c r="Q29" s="167">
        <v>43191</v>
      </c>
      <c r="R29" s="168" t="s">
        <v>3</v>
      </c>
      <c r="S29" s="169" t="s">
        <v>3</v>
      </c>
      <c r="T29" s="170" t="s">
        <v>3</v>
      </c>
      <c r="U29" s="166" t="s">
        <v>315</v>
      </c>
      <c r="V29" s="162">
        <v>2.5</v>
      </c>
      <c r="W29" s="162" t="s">
        <v>328</v>
      </c>
      <c r="X29" s="167">
        <v>43132</v>
      </c>
      <c r="Y29" s="168" t="s">
        <v>3</v>
      </c>
      <c r="Z29" s="169" t="s">
        <v>3</v>
      </c>
      <c r="AA29" s="169" t="s">
        <v>3</v>
      </c>
      <c r="AB29" s="166" t="s">
        <v>237</v>
      </c>
      <c r="AC29" s="162">
        <v>3</v>
      </c>
      <c r="AD29" s="162" t="s">
        <v>329</v>
      </c>
      <c r="AE29" s="167">
        <v>43167</v>
      </c>
      <c r="AF29" s="168" t="s">
        <v>3</v>
      </c>
      <c r="AG29" s="169" t="s">
        <v>3</v>
      </c>
      <c r="AH29" s="169" t="s">
        <v>3</v>
      </c>
      <c r="AI29" s="166" t="s">
        <v>305</v>
      </c>
      <c r="AJ29" s="162">
        <v>3</v>
      </c>
      <c r="AK29" s="162" t="s">
        <v>330</v>
      </c>
      <c r="AL29" s="167">
        <v>43135</v>
      </c>
      <c r="AM29" s="168" t="s">
        <v>3</v>
      </c>
      <c r="AN29" s="169" t="s">
        <v>3</v>
      </c>
      <c r="AO29" s="169" t="s">
        <v>3</v>
      </c>
      <c r="AP29" s="166" t="s">
        <v>331</v>
      </c>
      <c r="AQ29" s="162">
        <v>4.5</v>
      </c>
      <c r="AR29" s="162" t="s">
        <v>332</v>
      </c>
      <c r="AS29" s="167">
        <v>43104</v>
      </c>
      <c r="AT29" s="168" t="s">
        <v>3</v>
      </c>
      <c r="AU29" s="169" t="s">
        <v>3</v>
      </c>
      <c r="AV29" s="169" t="s">
        <v>3</v>
      </c>
      <c r="AW29" s="166" t="s">
        <v>333</v>
      </c>
      <c r="AX29" s="162">
        <v>2</v>
      </c>
      <c r="AY29" s="162" t="s">
        <v>334</v>
      </c>
      <c r="AZ29" s="167">
        <v>43133</v>
      </c>
      <c r="BA29" s="168" t="s">
        <v>3</v>
      </c>
      <c r="BB29" s="169" t="s">
        <v>3</v>
      </c>
      <c r="BC29" s="169" t="s">
        <v>3</v>
      </c>
    </row>
    <row r="30" spans="1:55" ht="162.5">
      <c r="B30" s="247"/>
      <c r="C30" s="179">
        <v>12</v>
      </c>
      <c r="D30" s="164">
        <f t="shared" si="1"/>
        <v>43304</v>
      </c>
      <c r="E30" s="132" t="str">
        <f t="shared" si="0"/>
        <v>Mon</v>
      </c>
      <c r="F30" s="109"/>
      <c r="G30" s="166">
        <v>0</v>
      </c>
      <c r="H30" s="162">
        <v>0</v>
      </c>
      <c r="I30" s="162" t="s">
        <v>335</v>
      </c>
      <c r="J30" s="167">
        <v>43133</v>
      </c>
      <c r="K30" s="168" t="s">
        <v>3</v>
      </c>
      <c r="L30" s="182" t="s">
        <v>3</v>
      </c>
      <c r="M30" s="183" t="s">
        <v>3</v>
      </c>
      <c r="N30" s="166" t="s">
        <v>253</v>
      </c>
      <c r="O30" s="162">
        <v>1</v>
      </c>
      <c r="P30" s="162" t="s">
        <v>336</v>
      </c>
      <c r="Q30" s="167">
        <v>43191</v>
      </c>
      <c r="R30" s="168" t="s">
        <v>3</v>
      </c>
      <c r="S30" s="169" t="s">
        <v>3</v>
      </c>
      <c r="T30" s="170" t="s">
        <v>3</v>
      </c>
      <c r="U30" s="166" t="s">
        <v>337</v>
      </c>
      <c r="V30" s="162">
        <v>1.5</v>
      </c>
      <c r="W30" s="162" t="s">
        <v>338</v>
      </c>
      <c r="X30" s="167">
        <v>43133</v>
      </c>
      <c r="Y30" s="168" t="s">
        <v>3</v>
      </c>
      <c r="Z30" s="169" t="s">
        <v>3</v>
      </c>
      <c r="AA30" s="170" t="s">
        <v>3</v>
      </c>
      <c r="AB30" s="166" t="s">
        <v>339</v>
      </c>
      <c r="AC30" s="162">
        <v>1</v>
      </c>
      <c r="AD30" s="184" t="s">
        <v>340</v>
      </c>
      <c r="AE30" s="167">
        <v>43167</v>
      </c>
      <c r="AF30" s="168" t="s">
        <v>3</v>
      </c>
      <c r="AG30" s="169" t="s">
        <v>3</v>
      </c>
      <c r="AH30" s="170" t="s">
        <v>3</v>
      </c>
      <c r="AI30" s="166" t="s">
        <v>305</v>
      </c>
      <c r="AJ30" s="162">
        <v>2</v>
      </c>
      <c r="AK30" s="162" t="s">
        <v>341</v>
      </c>
      <c r="AL30" s="167">
        <v>43163</v>
      </c>
      <c r="AM30" s="168" t="s">
        <v>3</v>
      </c>
      <c r="AN30" s="169" t="s">
        <v>3</v>
      </c>
      <c r="AO30" s="170" t="s">
        <v>3</v>
      </c>
      <c r="AP30" s="166" t="s">
        <v>342</v>
      </c>
      <c r="AQ30" s="162">
        <v>4.5</v>
      </c>
      <c r="AR30" s="162" t="s">
        <v>343</v>
      </c>
      <c r="AS30" s="167">
        <v>43105</v>
      </c>
      <c r="AT30" s="168" t="s">
        <v>3</v>
      </c>
      <c r="AU30" s="169" t="s">
        <v>3</v>
      </c>
      <c r="AV30" s="170" t="s">
        <v>3</v>
      </c>
      <c r="AW30" s="166" t="s">
        <v>344</v>
      </c>
      <c r="AX30" s="162">
        <v>3</v>
      </c>
      <c r="AY30" s="162" t="s">
        <v>345</v>
      </c>
      <c r="AZ30" s="167">
        <v>43133</v>
      </c>
      <c r="BA30" s="168" t="s">
        <v>3</v>
      </c>
      <c r="BB30" s="169" t="s">
        <v>3</v>
      </c>
      <c r="BC30" s="175" t="s">
        <v>3</v>
      </c>
    </row>
    <row r="31" spans="1:55" ht="162.5">
      <c r="B31" s="247"/>
      <c r="C31" s="179">
        <v>13</v>
      </c>
      <c r="D31" s="164">
        <f t="shared" si="1"/>
        <v>43305</v>
      </c>
      <c r="E31" s="132" t="str">
        <f t="shared" si="0"/>
        <v>Tue</v>
      </c>
      <c r="F31" s="185"/>
      <c r="G31" s="186" t="s">
        <v>201</v>
      </c>
      <c r="H31" s="162">
        <v>0.5</v>
      </c>
      <c r="I31" s="162" t="s">
        <v>346</v>
      </c>
      <c r="J31" s="167">
        <v>43133</v>
      </c>
      <c r="K31" s="168" t="s">
        <v>347</v>
      </c>
      <c r="L31" s="169" t="s">
        <v>3</v>
      </c>
      <c r="M31" s="170" t="s">
        <v>3</v>
      </c>
      <c r="N31" s="166" t="s">
        <v>249</v>
      </c>
      <c r="O31" s="162">
        <v>1</v>
      </c>
      <c r="P31" s="162" t="s">
        <v>348</v>
      </c>
      <c r="Q31" s="167">
        <v>43191</v>
      </c>
      <c r="R31" s="168" t="s">
        <v>3</v>
      </c>
      <c r="S31" s="169" t="s">
        <v>3</v>
      </c>
      <c r="T31" s="170" t="s">
        <v>3</v>
      </c>
      <c r="U31" s="166" t="s">
        <v>349</v>
      </c>
      <c r="V31" s="162">
        <v>1.5</v>
      </c>
      <c r="W31" s="162" t="s">
        <v>350</v>
      </c>
      <c r="X31" s="167">
        <v>43133</v>
      </c>
      <c r="Y31" s="168" t="s">
        <v>3</v>
      </c>
      <c r="Z31" s="169" t="s">
        <v>3</v>
      </c>
      <c r="AA31" s="170" t="s">
        <v>3</v>
      </c>
      <c r="AB31" s="166" t="s">
        <v>351</v>
      </c>
      <c r="AC31" s="162">
        <v>2</v>
      </c>
      <c r="AD31" s="184" t="s">
        <v>352</v>
      </c>
      <c r="AE31" s="167">
        <v>43167</v>
      </c>
      <c r="AF31" s="168" t="s">
        <v>3</v>
      </c>
      <c r="AG31" s="169" t="s">
        <v>3</v>
      </c>
      <c r="AH31" s="170" t="s">
        <v>3</v>
      </c>
      <c r="AI31" s="166" t="s">
        <v>353</v>
      </c>
      <c r="AJ31" s="162">
        <v>2</v>
      </c>
      <c r="AK31" s="162" t="s">
        <v>354</v>
      </c>
      <c r="AL31" s="167">
        <v>43167</v>
      </c>
      <c r="AM31" s="168" t="s">
        <v>3</v>
      </c>
      <c r="AN31" s="169" t="s">
        <v>3</v>
      </c>
      <c r="AO31" s="170" t="s">
        <v>3</v>
      </c>
      <c r="AP31" s="166" t="s">
        <v>355</v>
      </c>
      <c r="AQ31" s="162" t="s">
        <v>43</v>
      </c>
      <c r="AR31" s="162" t="s">
        <v>356</v>
      </c>
      <c r="AS31" s="187" t="s">
        <v>357</v>
      </c>
      <c r="AT31" s="168" t="s">
        <v>3</v>
      </c>
      <c r="AU31" s="169" t="s">
        <v>3</v>
      </c>
      <c r="AV31" s="170" t="s">
        <v>3</v>
      </c>
      <c r="AW31" s="166" t="s">
        <v>358</v>
      </c>
      <c r="AX31" s="162">
        <v>2</v>
      </c>
      <c r="AY31" s="162" t="s">
        <v>359</v>
      </c>
      <c r="AZ31" s="167">
        <v>43133</v>
      </c>
      <c r="BA31" s="168" t="s">
        <v>3</v>
      </c>
      <c r="BB31" s="169" t="s">
        <v>3</v>
      </c>
      <c r="BC31" s="175" t="s">
        <v>3</v>
      </c>
    </row>
    <row r="32" spans="1:55" ht="262.5">
      <c r="B32" s="248"/>
      <c r="C32" s="179">
        <v>14</v>
      </c>
      <c r="D32" s="164">
        <f t="shared" si="1"/>
        <v>43306</v>
      </c>
      <c r="E32" s="132" t="str">
        <f t="shared" si="0"/>
        <v>Wed</v>
      </c>
      <c r="F32" s="109"/>
      <c r="G32" s="166" t="s">
        <v>289</v>
      </c>
      <c r="H32" s="162">
        <v>2</v>
      </c>
      <c r="I32" s="162" t="s">
        <v>360</v>
      </c>
      <c r="J32" s="167">
        <v>43133</v>
      </c>
      <c r="K32" s="168" t="s">
        <v>3</v>
      </c>
      <c r="L32" s="169" t="s">
        <v>3</v>
      </c>
      <c r="M32" s="170" t="s">
        <v>3</v>
      </c>
      <c r="N32" s="166" t="s">
        <v>361</v>
      </c>
      <c r="O32" s="162">
        <v>1</v>
      </c>
      <c r="P32" s="162" t="s">
        <v>362</v>
      </c>
      <c r="Q32" s="167">
        <v>43191</v>
      </c>
      <c r="R32" s="168" t="s">
        <v>3</v>
      </c>
      <c r="S32" s="169" t="s">
        <v>3</v>
      </c>
      <c r="T32" s="170" t="s">
        <v>3</v>
      </c>
      <c r="U32" s="166" t="s">
        <v>363</v>
      </c>
      <c r="V32" s="162">
        <v>2.5</v>
      </c>
      <c r="W32" s="162" t="s">
        <v>364</v>
      </c>
      <c r="X32" s="167">
        <v>43133</v>
      </c>
      <c r="Y32" s="168" t="s">
        <v>3</v>
      </c>
      <c r="Z32" s="169" t="s">
        <v>3</v>
      </c>
      <c r="AA32" s="170" t="s">
        <v>3</v>
      </c>
      <c r="AB32" s="166" t="s">
        <v>365</v>
      </c>
      <c r="AC32" s="162">
        <v>2.5</v>
      </c>
      <c r="AD32" s="184" t="s">
        <v>366</v>
      </c>
      <c r="AE32" s="167">
        <v>43191</v>
      </c>
      <c r="AF32" s="168" t="s">
        <v>3</v>
      </c>
      <c r="AG32" s="169" t="s">
        <v>3</v>
      </c>
      <c r="AH32" s="170" t="s">
        <v>3</v>
      </c>
      <c r="AI32" s="166" t="s">
        <v>353</v>
      </c>
      <c r="AJ32" s="162">
        <v>2</v>
      </c>
      <c r="AK32" s="162" t="s">
        <v>367</v>
      </c>
      <c r="AL32" s="167">
        <v>43167</v>
      </c>
      <c r="AM32" s="168" t="s">
        <v>3</v>
      </c>
      <c r="AN32" s="169" t="s">
        <v>3</v>
      </c>
      <c r="AO32" s="170" t="s">
        <v>3</v>
      </c>
      <c r="AP32" s="166" t="s">
        <v>368</v>
      </c>
      <c r="AQ32" s="162">
        <v>5.0999999999999996</v>
      </c>
      <c r="AR32" s="162" t="s">
        <v>369</v>
      </c>
      <c r="AS32" s="167">
        <v>43105</v>
      </c>
      <c r="AT32" s="168" t="s">
        <v>3</v>
      </c>
      <c r="AU32" s="169" t="s">
        <v>3</v>
      </c>
      <c r="AV32" s="170" t="s">
        <v>3</v>
      </c>
      <c r="AW32" s="166" t="s">
        <v>358</v>
      </c>
      <c r="AX32" s="162">
        <v>2</v>
      </c>
      <c r="AY32" s="162" t="s">
        <v>370</v>
      </c>
      <c r="AZ32" s="167">
        <v>43133</v>
      </c>
      <c r="BA32" s="168" t="s">
        <v>3</v>
      </c>
      <c r="BB32" s="169" t="s">
        <v>3</v>
      </c>
      <c r="BC32" s="175" t="s">
        <v>3</v>
      </c>
    </row>
    <row r="33" spans="2:55" ht="137.5">
      <c r="B33" s="246">
        <v>3</v>
      </c>
      <c r="C33" s="179">
        <v>15</v>
      </c>
      <c r="D33" s="164">
        <f t="shared" si="1"/>
        <v>43307</v>
      </c>
      <c r="E33" s="132" t="str">
        <f t="shared" si="0"/>
        <v>Thu</v>
      </c>
      <c r="F33" s="178" t="s">
        <v>23</v>
      </c>
      <c r="G33" s="166" t="s">
        <v>371</v>
      </c>
      <c r="H33" s="162">
        <v>0</v>
      </c>
      <c r="I33" s="162" t="s">
        <v>372</v>
      </c>
      <c r="J33" s="167">
        <v>43134</v>
      </c>
      <c r="K33" s="168" t="s">
        <v>3</v>
      </c>
      <c r="L33" s="169" t="s">
        <v>3</v>
      </c>
      <c r="M33" s="170" t="s">
        <v>3</v>
      </c>
      <c r="N33" s="166" t="s">
        <v>373</v>
      </c>
      <c r="O33" s="162">
        <v>1</v>
      </c>
      <c r="P33" s="162" t="s">
        <v>374</v>
      </c>
      <c r="Q33" s="167">
        <v>43191</v>
      </c>
      <c r="R33" s="168" t="s">
        <v>3</v>
      </c>
      <c r="S33" s="169" t="s">
        <v>3</v>
      </c>
      <c r="T33" s="170" t="s">
        <v>3</v>
      </c>
      <c r="U33" s="166" t="s">
        <v>375</v>
      </c>
      <c r="V33" s="162">
        <v>0</v>
      </c>
      <c r="W33" s="162" t="s">
        <v>376</v>
      </c>
      <c r="X33" s="167">
        <v>43133</v>
      </c>
      <c r="Y33" s="168" t="s">
        <v>3</v>
      </c>
      <c r="Z33" s="169" t="s">
        <v>3</v>
      </c>
      <c r="AA33" s="170" t="s">
        <v>3</v>
      </c>
      <c r="AB33" s="166" t="s">
        <v>237</v>
      </c>
      <c r="AC33" s="162">
        <v>2.5</v>
      </c>
      <c r="AD33" s="162" t="s">
        <v>377</v>
      </c>
      <c r="AE33" s="167">
        <v>43191</v>
      </c>
      <c r="AF33" s="168" t="s">
        <v>3</v>
      </c>
      <c r="AG33" s="169" t="s">
        <v>3</v>
      </c>
      <c r="AH33" s="170" t="s">
        <v>3</v>
      </c>
      <c r="AI33" s="166" t="s">
        <v>353</v>
      </c>
      <c r="AJ33" s="162">
        <v>1.5</v>
      </c>
      <c r="AK33" s="162" t="s">
        <v>378</v>
      </c>
      <c r="AL33" s="167">
        <v>43167</v>
      </c>
      <c r="AM33" s="168" t="s">
        <v>3</v>
      </c>
      <c r="AN33" s="169" t="s">
        <v>3</v>
      </c>
      <c r="AO33" s="170" t="s">
        <v>3</v>
      </c>
      <c r="AP33" s="166" t="s">
        <v>379</v>
      </c>
      <c r="AQ33" s="162">
        <v>1</v>
      </c>
      <c r="AR33" s="162" t="s">
        <v>380</v>
      </c>
      <c r="AS33" s="167">
        <v>43106</v>
      </c>
      <c r="AT33" s="168" t="s">
        <v>381</v>
      </c>
      <c r="AU33" s="169" t="s">
        <v>3</v>
      </c>
      <c r="AV33" s="170" t="s">
        <v>3</v>
      </c>
      <c r="AW33" s="166" t="s">
        <v>382</v>
      </c>
      <c r="AX33" s="162">
        <v>1</v>
      </c>
      <c r="AY33" s="162" t="s">
        <v>383</v>
      </c>
      <c r="AZ33" s="167">
        <v>43133</v>
      </c>
      <c r="BA33" s="168" t="s">
        <v>3</v>
      </c>
      <c r="BB33" s="169" t="s">
        <v>3</v>
      </c>
      <c r="BC33" s="175" t="s">
        <v>3</v>
      </c>
    </row>
    <row r="34" spans="2:55" ht="187.5">
      <c r="B34" s="247"/>
      <c r="C34" s="179">
        <v>16</v>
      </c>
      <c r="D34" s="164">
        <f t="shared" si="1"/>
        <v>43308</v>
      </c>
      <c r="E34" s="132" t="str">
        <f t="shared" si="0"/>
        <v>Fri</v>
      </c>
      <c r="F34" s="178"/>
      <c r="G34" s="166" t="s">
        <v>384</v>
      </c>
      <c r="H34" s="162">
        <v>2</v>
      </c>
      <c r="I34" s="162" t="s">
        <v>385</v>
      </c>
      <c r="J34" s="167">
        <v>43133</v>
      </c>
      <c r="K34" s="168" t="s">
        <v>3</v>
      </c>
      <c r="L34" s="169" t="s">
        <v>3</v>
      </c>
      <c r="M34" s="170" t="s">
        <v>3</v>
      </c>
      <c r="N34" s="166" t="s">
        <v>291</v>
      </c>
      <c r="O34" s="162">
        <v>1</v>
      </c>
      <c r="P34" s="162" t="s">
        <v>386</v>
      </c>
      <c r="Q34" s="167">
        <v>43191</v>
      </c>
      <c r="R34" s="168" t="s">
        <v>3</v>
      </c>
      <c r="S34" s="169" t="s">
        <v>3</v>
      </c>
      <c r="T34" s="170" t="s">
        <v>3</v>
      </c>
      <c r="U34" s="166" t="s">
        <v>387</v>
      </c>
      <c r="V34" s="162">
        <v>1.5</v>
      </c>
      <c r="W34" s="162" t="s">
        <v>388</v>
      </c>
      <c r="X34" s="167">
        <v>43133</v>
      </c>
      <c r="Y34" s="168" t="s">
        <v>3</v>
      </c>
      <c r="Z34" s="169" t="s">
        <v>3</v>
      </c>
      <c r="AA34" s="170" t="s">
        <v>3</v>
      </c>
      <c r="AB34" s="166" t="s">
        <v>389</v>
      </c>
      <c r="AC34" s="162">
        <v>2.5</v>
      </c>
      <c r="AD34" s="162" t="s">
        <v>390</v>
      </c>
      <c r="AE34" s="167">
        <v>43191</v>
      </c>
      <c r="AF34" s="168" t="s">
        <v>3</v>
      </c>
      <c r="AG34" s="169" t="s">
        <v>3</v>
      </c>
      <c r="AH34" s="170" t="s">
        <v>3</v>
      </c>
      <c r="AI34" s="166" t="s">
        <v>391</v>
      </c>
      <c r="AJ34" s="162">
        <v>3</v>
      </c>
      <c r="AK34" s="162" t="s">
        <v>392</v>
      </c>
      <c r="AL34" s="167">
        <v>43167</v>
      </c>
      <c r="AM34" s="168" t="s">
        <v>3</v>
      </c>
      <c r="AN34" s="169" t="s">
        <v>3</v>
      </c>
      <c r="AO34" s="170" t="s">
        <v>3</v>
      </c>
      <c r="AP34" s="166" t="s">
        <v>393</v>
      </c>
      <c r="AQ34" s="162">
        <v>1</v>
      </c>
      <c r="AR34" s="162" t="s">
        <v>394</v>
      </c>
      <c r="AS34" s="167">
        <v>43106</v>
      </c>
      <c r="AT34" s="168" t="s">
        <v>395</v>
      </c>
      <c r="AU34" s="169" t="s">
        <v>3</v>
      </c>
      <c r="AV34" s="170" t="s">
        <v>3</v>
      </c>
      <c r="AW34" s="166" t="s">
        <v>333</v>
      </c>
      <c r="AX34" s="162">
        <v>2</v>
      </c>
      <c r="AY34" s="162" t="s">
        <v>396</v>
      </c>
      <c r="AZ34" s="167">
        <v>43133</v>
      </c>
      <c r="BA34" s="168" t="s">
        <v>3</v>
      </c>
      <c r="BB34" s="169" t="s">
        <v>3</v>
      </c>
      <c r="BC34" s="175" t="s">
        <v>3</v>
      </c>
    </row>
    <row r="35" spans="2:55" ht="125">
      <c r="B35" s="247"/>
      <c r="C35" s="179">
        <v>17</v>
      </c>
      <c r="D35" s="164">
        <f t="shared" si="1"/>
        <v>43309</v>
      </c>
      <c r="E35" s="132" t="str">
        <f t="shared" si="0"/>
        <v>Sat</v>
      </c>
      <c r="F35" s="178"/>
      <c r="G35" s="166">
        <v>0</v>
      </c>
      <c r="H35" s="162">
        <v>0</v>
      </c>
      <c r="I35" s="162" t="s">
        <v>397</v>
      </c>
      <c r="J35" s="167">
        <v>43133</v>
      </c>
      <c r="K35" s="168" t="s">
        <v>3</v>
      </c>
      <c r="L35" s="169" t="s">
        <v>3</v>
      </c>
      <c r="M35" s="170" t="s">
        <v>3</v>
      </c>
      <c r="N35" s="166" t="s">
        <v>217</v>
      </c>
      <c r="O35" s="162">
        <v>3</v>
      </c>
      <c r="P35" s="162" t="s">
        <v>398</v>
      </c>
      <c r="Q35" s="167">
        <v>43221</v>
      </c>
      <c r="R35" s="168" t="s">
        <v>3</v>
      </c>
      <c r="S35" s="169" t="s">
        <v>3</v>
      </c>
      <c r="T35" s="170" t="s">
        <v>3</v>
      </c>
      <c r="U35" s="166" t="s">
        <v>399</v>
      </c>
      <c r="V35" s="162">
        <v>2.5</v>
      </c>
      <c r="W35" s="162" t="s">
        <v>400</v>
      </c>
      <c r="X35" s="167">
        <v>43133</v>
      </c>
      <c r="Y35" s="168" t="s">
        <v>3</v>
      </c>
      <c r="Z35" s="169" t="s">
        <v>3</v>
      </c>
      <c r="AA35" s="170" t="s">
        <v>3</v>
      </c>
      <c r="AB35" s="166" t="s">
        <v>401</v>
      </c>
      <c r="AC35" s="162">
        <v>3</v>
      </c>
      <c r="AD35" s="162" t="s">
        <v>402</v>
      </c>
      <c r="AE35" s="167">
        <v>43191</v>
      </c>
      <c r="AF35" s="168" t="s">
        <v>3</v>
      </c>
      <c r="AG35" s="169" t="s">
        <v>3</v>
      </c>
      <c r="AH35" s="170" t="s">
        <v>3</v>
      </c>
      <c r="AI35" s="166" t="s">
        <v>305</v>
      </c>
      <c r="AJ35" s="162">
        <v>2</v>
      </c>
      <c r="AK35" s="162" t="s">
        <v>403</v>
      </c>
      <c r="AL35" s="167">
        <v>43167</v>
      </c>
      <c r="AM35" s="168" t="s">
        <v>3</v>
      </c>
      <c r="AN35" s="169" t="s">
        <v>3</v>
      </c>
      <c r="AO35" s="170" t="s">
        <v>3</v>
      </c>
      <c r="AP35" s="166" t="s">
        <v>404</v>
      </c>
      <c r="AQ35" s="162">
        <v>2.5</v>
      </c>
      <c r="AR35" s="162" t="s">
        <v>405</v>
      </c>
      <c r="AS35" s="167">
        <v>43106</v>
      </c>
      <c r="AT35" s="168" t="s">
        <v>3</v>
      </c>
      <c r="AU35" s="169" t="s">
        <v>3</v>
      </c>
      <c r="AV35" s="170" t="s">
        <v>3</v>
      </c>
      <c r="AW35" s="166">
        <v>0</v>
      </c>
      <c r="AX35" s="162">
        <v>0</v>
      </c>
      <c r="AY35" s="162" t="s">
        <v>406</v>
      </c>
      <c r="AZ35" s="167">
        <v>43133</v>
      </c>
      <c r="BA35" s="168" t="s">
        <v>3</v>
      </c>
      <c r="BB35" s="169" t="s">
        <v>395</v>
      </c>
      <c r="BC35" s="175" t="s">
        <v>3</v>
      </c>
    </row>
    <row r="36" spans="2:55" ht="162.5">
      <c r="B36" s="247"/>
      <c r="C36" s="179">
        <v>18</v>
      </c>
      <c r="D36" s="164">
        <f t="shared" si="1"/>
        <v>43310</v>
      </c>
      <c r="E36" s="132" t="str">
        <f t="shared" si="0"/>
        <v>Sun</v>
      </c>
      <c r="F36" s="109"/>
      <c r="G36" s="166">
        <v>0</v>
      </c>
      <c r="H36" s="162">
        <v>0</v>
      </c>
      <c r="I36" s="162" t="s">
        <v>407</v>
      </c>
      <c r="J36" s="167">
        <v>43133</v>
      </c>
      <c r="K36" s="168" t="s">
        <v>3</v>
      </c>
      <c r="L36" s="169" t="s">
        <v>3</v>
      </c>
      <c r="M36" s="170" t="s">
        <v>3</v>
      </c>
      <c r="N36" s="166" t="s">
        <v>313</v>
      </c>
      <c r="O36" s="162">
        <v>3</v>
      </c>
      <c r="P36" s="162" t="s">
        <v>408</v>
      </c>
      <c r="Q36" s="167">
        <v>43221</v>
      </c>
      <c r="R36" s="168" t="s">
        <v>3</v>
      </c>
      <c r="S36" s="169" t="s">
        <v>3</v>
      </c>
      <c r="T36" s="170" t="s">
        <v>3</v>
      </c>
      <c r="U36" s="166" t="s">
        <v>399</v>
      </c>
      <c r="V36" s="162">
        <v>2</v>
      </c>
      <c r="W36" s="162" t="s">
        <v>409</v>
      </c>
      <c r="X36" s="167">
        <v>43133</v>
      </c>
      <c r="Y36" s="168" t="s">
        <v>3</v>
      </c>
      <c r="Z36" s="169" t="s">
        <v>3</v>
      </c>
      <c r="AA36" s="170" t="s">
        <v>3</v>
      </c>
      <c r="AB36" s="166" t="s">
        <v>410</v>
      </c>
      <c r="AC36" s="162">
        <v>2</v>
      </c>
      <c r="AD36" s="162" t="s">
        <v>411</v>
      </c>
      <c r="AE36" s="167">
        <v>43191</v>
      </c>
      <c r="AF36" s="168" t="s">
        <v>3</v>
      </c>
      <c r="AG36" s="169" t="s">
        <v>3</v>
      </c>
      <c r="AH36" s="170" t="s">
        <v>3</v>
      </c>
      <c r="AI36" s="166" t="s">
        <v>305</v>
      </c>
      <c r="AJ36" s="162">
        <v>2</v>
      </c>
      <c r="AK36" s="162" t="s">
        <v>412</v>
      </c>
      <c r="AL36" s="167">
        <v>43191</v>
      </c>
      <c r="AM36" s="168" t="s">
        <v>3</v>
      </c>
      <c r="AN36" s="169" t="s">
        <v>3</v>
      </c>
      <c r="AO36" s="170" t="s">
        <v>3</v>
      </c>
      <c r="AP36" s="166" t="s">
        <v>413</v>
      </c>
      <c r="AQ36" s="162">
        <v>2.75</v>
      </c>
      <c r="AR36" s="162" t="s">
        <v>414</v>
      </c>
      <c r="AS36" s="167">
        <v>43107</v>
      </c>
      <c r="AT36" s="168" t="s">
        <v>3</v>
      </c>
      <c r="AU36" s="169" t="s">
        <v>3</v>
      </c>
      <c r="AV36" s="170" t="s">
        <v>3</v>
      </c>
      <c r="AW36" s="166">
        <v>0</v>
      </c>
      <c r="AX36" s="162">
        <v>0</v>
      </c>
      <c r="AY36" s="162" t="s">
        <v>415</v>
      </c>
      <c r="AZ36" s="167">
        <v>43133</v>
      </c>
      <c r="BA36" s="168" t="s">
        <v>3</v>
      </c>
      <c r="BB36" s="169" t="s">
        <v>3</v>
      </c>
      <c r="BC36" s="175" t="s">
        <v>3</v>
      </c>
    </row>
    <row r="37" spans="2:55" ht="200">
      <c r="B37" s="247"/>
      <c r="C37" s="179">
        <v>19</v>
      </c>
      <c r="D37" s="164">
        <f t="shared" si="1"/>
        <v>43311</v>
      </c>
      <c r="E37" s="132" t="str">
        <f t="shared" si="0"/>
        <v>Mon</v>
      </c>
      <c r="F37" s="109"/>
      <c r="G37" s="166" t="s">
        <v>289</v>
      </c>
      <c r="H37" s="162">
        <v>2</v>
      </c>
      <c r="I37" s="162" t="s">
        <v>416</v>
      </c>
      <c r="J37" s="167">
        <v>43134</v>
      </c>
      <c r="K37" s="168" t="s">
        <v>3</v>
      </c>
      <c r="L37" s="169" t="s">
        <v>3</v>
      </c>
      <c r="M37" s="170" t="s">
        <v>3</v>
      </c>
      <c r="N37" s="166" t="s">
        <v>217</v>
      </c>
      <c r="O37" s="162">
        <v>3</v>
      </c>
      <c r="P37" s="162" t="s">
        <v>417</v>
      </c>
      <c r="Q37" s="167">
        <v>43221</v>
      </c>
      <c r="R37" s="168" t="s">
        <v>3</v>
      </c>
      <c r="S37" s="169" t="s">
        <v>3</v>
      </c>
      <c r="T37" s="170" t="s">
        <v>3</v>
      </c>
      <c r="U37" s="166" t="s">
        <v>418</v>
      </c>
      <c r="V37" s="162">
        <v>2</v>
      </c>
      <c r="W37" s="162" t="s">
        <v>419</v>
      </c>
      <c r="X37" s="167">
        <v>43133</v>
      </c>
      <c r="Y37" s="168" t="s">
        <v>3</v>
      </c>
      <c r="Z37" s="169" t="s">
        <v>3</v>
      </c>
      <c r="AA37" s="170" t="s">
        <v>3</v>
      </c>
      <c r="AB37" s="166" t="s">
        <v>420</v>
      </c>
      <c r="AC37" s="162">
        <v>1</v>
      </c>
      <c r="AD37" s="162" t="s">
        <v>421</v>
      </c>
      <c r="AE37" s="167">
        <v>43191</v>
      </c>
      <c r="AF37" s="168" t="s">
        <v>3</v>
      </c>
      <c r="AG37" s="169" t="s">
        <v>3</v>
      </c>
      <c r="AH37" s="170" t="s">
        <v>3</v>
      </c>
      <c r="AI37" s="166" t="s">
        <v>353</v>
      </c>
      <c r="AJ37" s="162">
        <v>2</v>
      </c>
      <c r="AK37" s="162" t="s">
        <v>422</v>
      </c>
      <c r="AL37" s="167">
        <v>43191</v>
      </c>
      <c r="AM37" s="168" t="s">
        <v>3</v>
      </c>
      <c r="AN37" s="169" t="s">
        <v>3</v>
      </c>
      <c r="AO37" s="170" t="s">
        <v>3</v>
      </c>
      <c r="AP37" s="166" t="s">
        <v>423</v>
      </c>
      <c r="AQ37" s="162">
        <v>2.25</v>
      </c>
      <c r="AR37" s="162" t="s">
        <v>424</v>
      </c>
      <c r="AS37" s="167">
        <v>43107</v>
      </c>
      <c r="AT37" s="168" t="s">
        <v>3</v>
      </c>
      <c r="AU37" s="169" t="s">
        <v>3</v>
      </c>
      <c r="AV37" s="170" t="s">
        <v>3</v>
      </c>
      <c r="AW37" s="166" t="s">
        <v>333</v>
      </c>
      <c r="AX37" s="162">
        <v>2</v>
      </c>
      <c r="AY37" s="162" t="s">
        <v>425</v>
      </c>
      <c r="AZ37" s="167">
        <v>43133</v>
      </c>
      <c r="BA37" s="168" t="s">
        <v>3</v>
      </c>
      <c r="BB37" s="169" t="s">
        <v>3</v>
      </c>
      <c r="BC37" s="175" t="s">
        <v>3</v>
      </c>
    </row>
    <row r="38" spans="2:55" ht="187.5">
      <c r="B38" s="247"/>
      <c r="C38" s="179">
        <v>20</v>
      </c>
      <c r="D38" s="164">
        <f t="shared" si="1"/>
        <v>43312</v>
      </c>
      <c r="E38" s="132" t="str">
        <f t="shared" si="0"/>
        <v>Tue</v>
      </c>
      <c r="F38" s="178"/>
      <c r="G38" s="166" t="s">
        <v>426</v>
      </c>
      <c r="H38" s="162">
        <v>2</v>
      </c>
      <c r="I38" s="162" t="s">
        <v>427</v>
      </c>
      <c r="J38" s="167">
        <v>43134</v>
      </c>
      <c r="K38" s="168" t="s">
        <v>3</v>
      </c>
      <c r="L38" s="169" t="s">
        <v>3</v>
      </c>
      <c r="M38" s="170" t="s">
        <v>3</v>
      </c>
      <c r="N38" s="166" t="s">
        <v>138</v>
      </c>
      <c r="O38" s="162">
        <v>3</v>
      </c>
      <c r="P38" s="162" t="s">
        <v>428</v>
      </c>
      <c r="Q38" s="167">
        <v>43221</v>
      </c>
      <c r="R38" s="168" t="s">
        <v>3</v>
      </c>
      <c r="S38" s="169" t="s">
        <v>3</v>
      </c>
      <c r="T38" s="170" t="s">
        <v>3</v>
      </c>
      <c r="U38" s="166" t="s">
        <v>429</v>
      </c>
      <c r="V38" s="188">
        <v>2</v>
      </c>
      <c r="W38" s="162" t="s">
        <v>430</v>
      </c>
      <c r="X38" s="167">
        <v>43134</v>
      </c>
      <c r="Y38" s="168" t="s">
        <v>3</v>
      </c>
      <c r="Z38" s="169" t="s">
        <v>3</v>
      </c>
      <c r="AA38" s="170" t="s">
        <v>3</v>
      </c>
      <c r="AB38" s="166" t="s">
        <v>431</v>
      </c>
      <c r="AC38" s="162">
        <v>1</v>
      </c>
      <c r="AD38" s="162" t="s">
        <v>432</v>
      </c>
      <c r="AE38" s="167">
        <v>43191</v>
      </c>
      <c r="AF38" s="168" t="s">
        <v>3</v>
      </c>
      <c r="AG38" s="169" t="s">
        <v>3</v>
      </c>
      <c r="AH38" s="170" t="s">
        <v>3</v>
      </c>
      <c r="AI38" s="166" t="s">
        <v>305</v>
      </c>
      <c r="AJ38" s="162">
        <v>2</v>
      </c>
      <c r="AK38" s="162" t="s">
        <v>433</v>
      </c>
      <c r="AL38" s="167">
        <v>43221</v>
      </c>
      <c r="AM38" s="168" t="s">
        <v>3</v>
      </c>
      <c r="AN38" s="169" t="s">
        <v>3</v>
      </c>
      <c r="AO38" s="170" t="s">
        <v>3</v>
      </c>
      <c r="AP38" s="166" t="s">
        <v>434</v>
      </c>
      <c r="AQ38" s="162">
        <v>1.17</v>
      </c>
      <c r="AR38" s="162" t="s">
        <v>435</v>
      </c>
      <c r="AS38" s="167">
        <v>43107</v>
      </c>
      <c r="AT38" s="168" t="s">
        <v>3</v>
      </c>
      <c r="AU38" s="169" t="s">
        <v>3</v>
      </c>
      <c r="AV38" s="170" t="s">
        <v>3</v>
      </c>
      <c r="AW38" s="166" t="s">
        <v>436</v>
      </c>
      <c r="AX38" s="162">
        <v>3</v>
      </c>
      <c r="AY38" s="162" t="s">
        <v>437</v>
      </c>
      <c r="AZ38" s="167">
        <v>43133</v>
      </c>
      <c r="BA38" s="168" t="s">
        <v>3</v>
      </c>
      <c r="BB38" s="169" t="s">
        <v>3</v>
      </c>
      <c r="BC38" s="175" t="s">
        <v>3</v>
      </c>
    </row>
    <row r="39" spans="2:55" ht="200">
      <c r="B39" s="248"/>
      <c r="C39" s="179">
        <v>21</v>
      </c>
      <c r="D39" s="164">
        <f t="shared" si="1"/>
        <v>43313</v>
      </c>
      <c r="E39" s="132" t="str">
        <f t="shared" si="0"/>
        <v>Wed</v>
      </c>
      <c r="F39" s="109"/>
      <c r="G39" s="166" t="s">
        <v>438</v>
      </c>
      <c r="H39" s="162">
        <v>0.8</v>
      </c>
      <c r="I39" s="162" t="s">
        <v>439</v>
      </c>
      <c r="J39" s="167">
        <v>43134</v>
      </c>
      <c r="K39" s="168" t="s">
        <v>3</v>
      </c>
      <c r="L39" s="169" t="s">
        <v>3</v>
      </c>
      <c r="M39" s="170" t="s">
        <v>3</v>
      </c>
      <c r="N39" s="166" t="s">
        <v>281</v>
      </c>
      <c r="O39" s="162">
        <v>3</v>
      </c>
      <c r="P39" s="162" t="s">
        <v>440</v>
      </c>
      <c r="Q39" s="167">
        <v>43221</v>
      </c>
      <c r="R39" s="168" t="s">
        <v>3</v>
      </c>
      <c r="S39" s="169" t="s">
        <v>3</v>
      </c>
      <c r="T39" s="170" t="s">
        <v>3</v>
      </c>
      <c r="U39" s="166" t="s">
        <v>441</v>
      </c>
      <c r="V39" s="162">
        <v>2</v>
      </c>
      <c r="W39" s="162" t="s">
        <v>442</v>
      </c>
      <c r="X39" s="167">
        <v>43134</v>
      </c>
      <c r="Y39" s="168" t="s">
        <v>3</v>
      </c>
      <c r="Z39" s="169" t="s">
        <v>3</v>
      </c>
      <c r="AA39" s="170" t="s">
        <v>3</v>
      </c>
      <c r="AB39" s="166" t="s">
        <v>138</v>
      </c>
      <c r="AC39" s="162">
        <v>3</v>
      </c>
      <c r="AD39" s="162" t="s">
        <v>443</v>
      </c>
      <c r="AE39" s="167">
        <v>43191</v>
      </c>
      <c r="AF39" s="168" t="s">
        <v>3</v>
      </c>
      <c r="AG39" s="169" t="s">
        <v>3</v>
      </c>
      <c r="AH39" s="170" t="s">
        <v>3</v>
      </c>
      <c r="AI39" s="166" t="s">
        <v>353</v>
      </c>
      <c r="AJ39" s="162">
        <v>2</v>
      </c>
      <c r="AK39" s="162" t="s">
        <v>444</v>
      </c>
      <c r="AL39" s="167">
        <v>43221</v>
      </c>
      <c r="AM39" s="168" t="s">
        <v>3</v>
      </c>
      <c r="AN39" s="169" t="s">
        <v>3</v>
      </c>
      <c r="AO39" s="170" t="s">
        <v>3</v>
      </c>
      <c r="AP39" s="166" t="s">
        <v>445</v>
      </c>
      <c r="AQ39" s="162">
        <v>1</v>
      </c>
      <c r="AR39" s="162" t="s">
        <v>446</v>
      </c>
      <c r="AS39" s="167">
        <v>43107</v>
      </c>
      <c r="AT39" s="168" t="s">
        <v>3</v>
      </c>
      <c r="AU39" s="169" t="s">
        <v>3</v>
      </c>
      <c r="AV39" s="170" t="s">
        <v>3</v>
      </c>
      <c r="AW39" s="166" t="s">
        <v>447</v>
      </c>
      <c r="AX39" s="162">
        <v>3</v>
      </c>
      <c r="AY39" s="162" t="s">
        <v>448</v>
      </c>
      <c r="AZ39" s="189">
        <v>43134</v>
      </c>
      <c r="BA39" s="168" t="s">
        <v>3</v>
      </c>
      <c r="BB39" s="169" t="s">
        <v>3</v>
      </c>
      <c r="BC39" s="175" t="s">
        <v>3</v>
      </c>
    </row>
    <row r="40" spans="2:55" ht="137.5">
      <c r="B40" s="246">
        <v>4</v>
      </c>
      <c r="C40" s="179">
        <v>22</v>
      </c>
      <c r="D40" s="164">
        <f t="shared" si="1"/>
        <v>43314</v>
      </c>
      <c r="E40" s="132" t="str">
        <f t="shared" si="0"/>
        <v>Thu</v>
      </c>
      <c r="F40" s="178" t="s">
        <v>23</v>
      </c>
      <c r="G40" s="166" t="s">
        <v>138</v>
      </c>
      <c r="H40" s="162">
        <v>3</v>
      </c>
      <c r="I40" s="162" t="s">
        <v>449</v>
      </c>
      <c r="J40" s="167">
        <v>43136</v>
      </c>
      <c r="K40" s="168" t="s">
        <v>3</v>
      </c>
      <c r="L40" s="169" t="s">
        <v>3</v>
      </c>
      <c r="M40" s="170" t="s">
        <v>3</v>
      </c>
      <c r="N40" s="166" t="s">
        <v>450</v>
      </c>
      <c r="O40" s="162">
        <v>3</v>
      </c>
      <c r="P40" s="162" t="s">
        <v>451</v>
      </c>
      <c r="Q40" s="167">
        <v>43221</v>
      </c>
      <c r="R40" s="168" t="s">
        <v>3</v>
      </c>
      <c r="S40" s="169" t="s">
        <v>3</v>
      </c>
      <c r="T40" s="170" t="s">
        <v>3</v>
      </c>
      <c r="U40" s="166" t="s">
        <v>429</v>
      </c>
      <c r="V40" s="162">
        <v>2</v>
      </c>
      <c r="W40" s="162" t="s">
        <v>452</v>
      </c>
      <c r="X40" s="167">
        <v>43134</v>
      </c>
      <c r="Y40" s="168" t="s">
        <v>3</v>
      </c>
      <c r="Z40" s="169" t="s">
        <v>3</v>
      </c>
      <c r="AA40" s="170" t="s">
        <v>3</v>
      </c>
      <c r="AB40" s="166" t="s">
        <v>453</v>
      </c>
      <c r="AC40" s="162">
        <v>2</v>
      </c>
      <c r="AD40" s="162" t="s">
        <v>454</v>
      </c>
      <c r="AE40" s="167">
        <v>43191</v>
      </c>
      <c r="AF40" s="168" t="s">
        <v>3</v>
      </c>
      <c r="AG40" s="169" t="s">
        <v>3</v>
      </c>
      <c r="AH40" s="170" t="s">
        <v>3</v>
      </c>
      <c r="AI40" s="166" t="s">
        <v>353</v>
      </c>
      <c r="AJ40" s="162">
        <v>2</v>
      </c>
      <c r="AK40" s="162" t="s">
        <v>455</v>
      </c>
      <c r="AL40" s="167">
        <v>43221</v>
      </c>
      <c r="AM40" s="168" t="s">
        <v>3</v>
      </c>
      <c r="AN40" s="169" t="s">
        <v>3</v>
      </c>
      <c r="AO40" s="170" t="s">
        <v>3</v>
      </c>
      <c r="AP40" s="166" t="s">
        <v>456</v>
      </c>
      <c r="AQ40" s="162">
        <v>2.42</v>
      </c>
      <c r="AR40" s="162" t="s">
        <v>457</v>
      </c>
      <c r="AS40" s="167">
        <v>43107</v>
      </c>
      <c r="AT40" s="168" t="s">
        <v>3</v>
      </c>
      <c r="AU40" s="169" t="s">
        <v>3</v>
      </c>
      <c r="AV40" s="170" t="s">
        <v>3</v>
      </c>
      <c r="AW40" s="166" t="s">
        <v>333</v>
      </c>
      <c r="AX40" s="162">
        <v>2</v>
      </c>
      <c r="AY40" s="162" t="s">
        <v>458</v>
      </c>
      <c r="AZ40" s="167">
        <v>43134</v>
      </c>
      <c r="BA40" s="168" t="s">
        <v>3</v>
      </c>
      <c r="BB40" s="169" t="s">
        <v>3</v>
      </c>
      <c r="BC40" s="175" t="s">
        <v>3</v>
      </c>
    </row>
    <row r="41" spans="2:55" ht="175">
      <c r="B41" s="247"/>
      <c r="C41" s="179">
        <v>23</v>
      </c>
      <c r="D41" s="164">
        <f t="shared" si="1"/>
        <v>43315</v>
      </c>
      <c r="E41" s="132" t="str">
        <f t="shared" si="0"/>
        <v>Fri</v>
      </c>
      <c r="F41" s="190"/>
      <c r="G41" s="166">
        <v>0</v>
      </c>
      <c r="H41" s="162">
        <v>0</v>
      </c>
      <c r="I41" s="162" t="s">
        <v>459</v>
      </c>
      <c r="J41" s="167">
        <v>43136</v>
      </c>
      <c r="K41" s="168" t="s">
        <v>3</v>
      </c>
      <c r="L41" s="169" t="s">
        <v>3</v>
      </c>
      <c r="M41" s="170" t="s">
        <v>3</v>
      </c>
      <c r="N41" s="166" t="s">
        <v>289</v>
      </c>
      <c r="O41" s="162">
        <v>2</v>
      </c>
      <c r="P41" s="162" t="s">
        <v>460</v>
      </c>
      <c r="Q41" s="167">
        <v>43221</v>
      </c>
      <c r="R41" s="168" t="s">
        <v>3</v>
      </c>
      <c r="S41" s="169" t="s">
        <v>3</v>
      </c>
      <c r="T41" s="170" t="s">
        <v>3</v>
      </c>
      <c r="U41" s="166" t="s">
        <v>429</v>
      </c>
      <c r="V41" s="162">
        <v>2</v>
      </c>
      <c r="W41" s="162" t="s">
        <v>461</v>
      </c>
      <c r="X41" s="167">
        <v>43134</v>
      </c>
      <c r="Y41" s="168" t="s">
        <v>3</v>
      </c>
      <c r="Z41" s="169" t="s">
        <v>3</v>
      </c>
      <c r="AA41" s="170" t="s">
        <v>3</v>
      </c>
      <c r="AB41" s="166" t="s">
        <v>462</v>
      </c>
      <c r="AC41" s="162">
        <v>1</v>
      </c>
      <c r="AD41" s="162" t="s">
        <v>463</v>
      </c>
      <c r="AE41" s="167">
        <v>43191</v>
      </c>
      <c r="AF41" s="168" t="s">
        <v>3</v>
      </c>
      <c r="AG41" s="169" t="s">
        <v>3</v>
      </c>
      <c r="AH41" s="170" t="s">
        <v>3</v>
      </c>
      <c r="AI41" s="166" t="s">
        <v>305</v>
      </c>
      <c r="AJ41" s="162">
        <v>3</v>
      </c>
      <c r="AK41" s="162" t="s">
        <v>464</v>
      </c>
      <c r="AL41" s="167">
        <v>43221</v>
      </c>
      <c r="AM41" s="168" t="s">
        <v>3</v>
      </c>
      <c r="AN41" s="169" t="s">
        <v>3</v>
      </c>
      <c r="AO41" s="170" t="s">
        <v>3</v>
      </c>
      <c r="AP41" s="166" t="s">
        <v>465</v>
      </c>
      <c r="AQ41" s="162">
        <v>2.7</v>
      </c>
      <c r="AR41" s="162" t="s">
        <v>466</v>
      </c>
      <c r="AS41" s="167">
        <v>43107</v>
      </c>
      <c r="AT41" s="168" t="s">
        <v>3</v>
      </c>
      <c r="AU41" s="169" t="s">
        <v>3</v>
      </c>
      <c r="AV41" s="170" t="s">
        <v>3</v>
      </c>
      <c r="AW41" s="166" t="s">
        <v>467</v>
      </c>
      <c r="AX41" s="162">
        <v>2.5</v>
      </c>
      <c r="AY41" s="162" t="s">
        <v>468</v>
      </c>
      <c r="AZ41" s="167">
        <v>43134</v>
      </c>
      <c r="BA41" s="168" t="s">
        <v>3</v>
      </c>
      <c r="BB41" s="169" t="s">
        <v>3</v>
      </c>
      <c r="BC41" s="175" t="s">
        <v>3</v>
      </c>
    </row>
    <row r="42" spans="2:55" ht="187.5">
      <c r="B42" s="247"/>
      <c r="C42" s="179">
        <v>24</v>
      </c>
      <c r="D42" s="164">
        <f t="shared" si="1"/>
        <v>43316</v>
      </c>
      <c r="E42" s="132" t="str">
        <f t="shared" si="0"/>
        <v>Sat</v>
      </c>
      <c r="F42" s="109"/>
      <c r="G42" s="166">
        <v>0</v>
      </c>
      <c r="H42" s="162">
        <v>0</v>
      </c>
      <c r="I42" s="162" t="s">
        <v>459</v>
      </c>
      <c r="J42" s="167">
        <v>43136</v>
      </c>
      <c r="K42" s="168" t="s">
        <v>3</v>
      </c>
      <c r="L42" s="169" t="s">
        <v>3</v>
      </c>
      <c r="M42" s="170" t="s">
        <v>3</v>
      </c>
      <c r="N42" s="166" t="s">
        <v>389</v>
      </c>
      <c r="O42" s="162">
        <v>3</v>
      </c>
      <c r="P42" s="162" t="s">
        <v>469</v>
      </c>
      <c r="Q42" s="167">
        <v>43221</v>
      </c>
      <c r="R42" s="168" t="s">
        <v>3</v>
      </c>
      <c r="S42" s="169" t="s">
        <v>3</v>
      </c>
      <c r="T42" s="170" t="s">
        <v>3</v>
      </c>
      <c r="U42" s="166" t="s">
        <v>470</v>
      </c>
      <c r="V42" s="162">
        <v>4</v>
      </c>
      <c r="W42" s="162" t="s">
        <v>471</v>
      </c>
      <c r="X42" s="167">
        <v>43135</v>
      </c>
      <c r="Y42" s="168" t="s">
        <v>3</v>
      </c>
      <c r="Z42" s="169" t="s">
        <v>3</v>
      </c>
      <c r="AA42" s="170" t="s">
        <v>3</v>
      </c>
      <c r="AB42" s="166" t="s">
        <v>472</v>
      </c>
      <c r="AC42" s="162">
        <v>1</v>
      </c>
      <c r="AD42" s="162" t="s">
        <v>473</v>
      </c>
      <c r="AE42" s="167">
        <v>43221</v>
      </c>
      <c r="AF42" s="168" t="s">
        <v>3</v>
      </c>
      <c r="AG42" s="169" t="s">
        <v>3</v>
      </c>
      <c r="AH42" s="170" t="s">
        <v>3</v>
      </c>
      <c r="AI42" s="166" t="s">
        <v>474</v>
      </c>
      <c r="AJ42" s="162">
        <v>2</v>
      </c>
      <c r="AK42" s="162" t="s">
        <v>476</v>
      </c>
      <c r="AL42" s="167">
        <v>43221</v>
      </c>
      <c r="AM42" s="168" t="s">
        <v>3</v>
      </c>
      <c r="AN42" s="169" t="s">
        <v>3</v>
      </c>
      <c r="AO42" s="170" t="s">
        <v>3</v>
      </c>
      <c r="AP42" s="194"/>
      <c r="AQ42" s="157"/>
      <c r="AR42" s="157"/>
      <c r="AS42" s="195"/>
      <c r="AT42" s="168" t="s">
        <v>479</v>
      </c>
      <c r="AU42" s="169" t="s">
        <v>3</v>
      </c>
      <c r="AV42" s="170" t="s">
        <v>3</v>
      </c>
      <c r="AW42" s="166" t="s">
        <v>480</v>
      </c>
      <c r="AX42" s="162">
        <v>2</v>
      </c>
      <c r="AY42" s="162" t="s">
        <v>481</v>
      </c>
      <c r="AZ42" s="167">
        <v>43135</v>
      </c>
      <c r="BA42" s="168" t="s">
        <v>3</v>
      </c>
      <c r="BB42" s="169" t="s">
        <v>3</v>
      </c>
      <c r="BC42" s="175" t="s">
        <v>3</v>
      </c>
    </row>
    <row r="43" spans="2:55" ht="212.5">
      <c r="B43" s="247"/>
      <c r="C43" s="179">
        <v>25</v>
      </c>
      <c r="D43" s="164">
        <f t="shared" si="1"/>
        <v>43317</v>
      </c>
      <c r="E43" s="132" t="str">
        <f t="shared" si="0"/>
        <v>Sun</v>
      </c>
      <c r="F43" s="109"/>
      <c r="G43" s="166" t="s">
        <v>482</v>
      </c>
      <c r="H43" s="162">
        <v>3</v>
      </c>
      <c r="I43" s="162" t="s">
        <v>483</v>
      </c>
      <c r="J43" s="167">
        <v>43161</v>
      </c>
      <c r="K43" s="168" t="s">
        <v>3</v>
      </c>
      <c r="L43" s="169" t="s">
        <v>3</v>
      </c>
      <c r="M43" s="170" t="s">
        <v>3</v>
      </c>
      <c r="N43" s="166" t="s">
        <v>484</v>
      </c>
      <c r="O43" s="162">
        <v>3</v>
      </c>
      <c r="P43" s="162" t="s">
        <v>485</v>
      </c>
      <c r="Q43" s="167">
        <v>43221</v>
      </c>
      <c r="R43" s="168" t="s">
        <v>3</v>
      </c>
      <c r="S43" s="169" t="s">
        <v>3</v>
      </c>
      <c r="T43" s="170" t="s">
        <v>3</v>
      </c>
      <c r="U43" s="166" t="s">
        <v>486</v>
      </c>
      <c r="V43" s="162">
        <v>2.5</v>
      </c>
      <c r="W43" s="162" t="s">
        <v>487</v>
      </c>
      <c r="X43" s="167">
        <v>43135</v>
      </c>
      <c r="Y43" s="168" t="s">
        <v>3</v>
      </c>
      <c r="Z43" s="169" t="s">
        <v>3</v>
      </c>
      <c r="AA43" s="170" t="s">
        <v>3</v>
      </c>
      <c r="AB43" s="166" t="s">
        <v>488</v>
      </c>
      <c r="AC43" s="162">
        <v>3</v>
      </c>
      <c r="AD43" s="162" t="s">
        <v>489</v>
      </c>
      <c r="AE43" s="167">
        <v>43221</v>
      </c>
      <c r="AF43" s="168" t="s">
        <v>3</v>
      </c>
      <c r="AG43" s="169" t="s">
        <v>3</v>
      </c>
      <c r="AH43" s="170" t="s">
        <v>3</v>
      </c>
      <c r="AI43" s="166" t="s">
        <v>490</v>
      </c>
      <c r="AJ43" s="162">
        <v>2</v>
      </c>
      <c r="AK43" s="162" t="s">
        <v>491</v>
      </c>
      <c r="AL43" s="167">
        <v>43221</v>
      </c>
      <c r="AM43" s="168" t="s">
        <v>3</v>
      </c>
      <c r="AN43" s="169" t="s">
        <v>3</v>
      </c>
      <c r="AO43" s="170" t="s">
        <v>3</v>
      </c>
      <c r="AP43" s="166" t="s">
        <v>492</v>
      </c>
      <c r="AQ43" s="162">
        <v>0.5</v>
      </c>
      <c r="AR43" s="162" t="s">
        <v>493</v>
      </c>
      <c r="AS43" s="167">
        <v>43107</v>
      </c>
      <c r="AT43" s="168" t="s">
        <v>3</v>
      </c>
      <c r="AU43" s="169" t="s">
        <v>3</v>
      </c>
      <c r="AV43" s="170" t="s">
        <v>3</v>
      </c>
      <c r="AW43" s="166" t="s">
        <v>494</v>
      </c>
      <c r="AX43" s="162">
        <v>5</v>
      </c>
      <c r="AY43" s="162" t="s">
        <v>495</v>
      </c>
      <c r="AZ43" s="167">
        <v>43135</v>
      </c>
      <c r="BA43" s="168" t="s">
        <v>3</v>
      </c>
      <c r="BB43" s="169" t="s">
        <v>3</v>
      </c>
      <c r="BC43" s="175" t="s">
        <v>3</v>
      </c>
    </row>
    <row r="44" spans="2:55" ht="187.5">
      <c r="B44" s="247"/>
      <c r="C44" s="179">
        <v>26</v>
      </c>
      <c r="D44" s="164">
        <f t="shared" si="1"/>
        <v>43318</v>
      </c>
      <c r="E44" s="132" t="str">
        <f t="shared" si="0"/>
        <v>Mon</v>
      </c>
      <c r="F44" s="109"/>
      <c r="G44" s="166" t="s">
        <v>237</v>
      </c>
      <c r="H44" s="162">
        <v>3</v>
      </c>
      <c r="I44" s="162" t="s">
        <v>496</v>
      </c>
      <c r="J44" s="167">
        <v>43161</v>
      </c>
      <c r="K44" s="168" t="s">
        <v>3</v>
      </c>
      <c r="L44" s="169" t="s">
        <v>3</v>
      </c>
      <c r="M44" s="170" t="s">
        <v>3</v>
      </c>
      <c r="N44" s="166" t="s">
        <v>264</v>
      </c>
      <c r="O44" s="162">
        <v>1</v>
      </c>
      <c r="P44" s="162" t="s">
        <v>497</v>
      </c>
      <c r="Q44" s="167">
        <v>43221</v>
      </c>
      <c r="R44" s="168" t="s">
        <v>3</v>
      </c>
      <c r="S44" s="169" t="s">
        <v>3</v>
      </c>
      <c r="T44" s="170" t="s">
        <v>3</v>
      </c>
      <c r="U44" s="166" t="s">
        <v>498</v>
      </c>
      <c r="V44" s="162">
        <v>1</v>
      </c>
      <c r="W44" s="162" t="s">
        <v>499</v>
      </c>
      <c r="X44" s="167">
        <v>43135</v>
      </c>
      <c r="Y44" s="168" t="s">
        <v>3</v>
      </c>
      <c r="Z44" s="169" t="s">
        <v>3</v>
      </c>
      <c r="AA44" s="170" t="s">
        <v>3</v>
      </c>
      <c r="AB44" s="166" t="s">
        <v>365</v>
      </c>
      <c r="AC44" s="162">
        <v>2</v>
      </c>
      <c r="AD44" s="162" t="s">
        <v>500</v>
      </c>
      <c r="AE44" s="167">
        <v>43221</v>
      </c>
      <c r="AF44" s="168" t="s">
        <v>3</v>
      </c>
      <c r="AG44" s="169" t="s">
        <v>3</v>
      </c>
      <c r="AH44" s="170" t="s">
        <v>3</v>
      </c>
      <c r="AI44" s="166" t="s">
        <v>490</v>
      </c>
      <c r="AJ44" s="162">
        <v>2</v>
      </c>
      <c r="AK44" s="162" t="s">
        <v>501</v>
      </c>
      <c r="AL44" s="167">
        <v>43221</v>
      </c>
      <c r="AM44" s="168" t="s">
        <v>3</v>
      </c>
      <c r="AN44" s="169" t="s">
        <v>3</v>
      </c>
      <c r="AO44" s="170" t="s">
        <v>3</v>
      </c>
      <c r="AP44" s="166" t="s">
        <v>502</v>
      </c>
      <c r="AQ44" s="162">
        <v>1</v>
      </c>
      <c r="AR44" s="162" t="s">
        <v>503</v>
      </c>
      <c r="AS44" s="195"/>
      <c r="AT44" s="168" t="s">
        <v>3</v>
      </c>
      <c r="AU44" s="169" t="s">
        <v>3</v>
      </c>
      <c r="AV44" s="170" t="s">
        <v>3</v>
      </c>
      <c r="AW44" s="166" t="s">
        <v>333</v>
      </c>
      <c r="AX44" s="162">
        <v>2</v>
      </c>
      <c r="AY44" s="162" t="s">
        <v>504</v>
      </c>
      <c r="AZ44" s="167">
        <v>43136</v>
      </c>
      <c r="BA44" s="168" t="s">
        <v>3</v>
      </c>
      <c r="BB44" s="169" t="s">
        <v>3</v>
      </c>
      <c r="BC44" s="175" t="s">
        <v>3</v>
      </c>
    </row>
    <row r="45" spans="2:55" ht="162.5">
      <c r="B45" s="247"/>
      <c r="C45" s="179">
        <v>27</v>
      </c>
      <c r="D45" s="164">
        <f t="shared" si="1"/>
        <v>43319</v>
      </c>
      <c r="E45" s="132" t="str">
        <f t="shared" si="0"/>
        <v>Tue</v>
      </c>
      <c r="F45" s="109"/>
      <c r="G45" s="166" t="s">
        <v>505</v>
      </c>
      <c r="H45" s="162">
        <v>0.5</v>
      </c>
      <c r="I45" s="162" t="s">
        <v>506</v>
      </c>
      <c r="J45" s="167">
        <v>43162</v>
      </c>
      <c r="K45" s="168" t="s">
        <v>3</v>
      </c>
      <c r="L45" s="169" t="s">
        <v>3</v>
      </c>
      <c r="M45" s="170" t="s">
        <v>3</v>
      </c>
      <c r="N45" s="166" t="s">
        <v>313</v>
      </c>
      <c r="O45" s="162">
        <v>3</v>
      </c>
      <c r="P45" s="162" t="s">
        <v>507</v>
      </c>
      <c r="Q45" s="167">
        <v>43221</v>
      </c>
      <c r="R45" s="168" t="s">
        <v>3</v>
      </c>
      <c r="S45" s="169" t="s">
        <v>3</v>
      </c>
      <c r="T45" s="170" t="s">
        <v>3</v>
      </c>
      <c r="U45" s="166" t="s">
        <v>508</v>
      </c>
      <c r="V45" s="162">
        <v>3</v>
      </c>
      <c r="W45" s="162" t="s">
        <v>509</v>
      </c>
      <c r="X45" s="167">
        <v>43136</v>
      </c>
      <c r="Y45" s="168" t="s">
        <v>3</v>
      </c>
      <c r="Z45" s="169" t="s">
        <v>3</v>
      </c>
      <c r="AA45" s="170" t="s">
        <v>3</v>
      </c>
      <c r="AB45" s="166" t="s">
        <v>510</v>
      </c>
      <c r="AC45" s="162">
        <v>1.5</v>
      </c>
      <c r="AD45" s="162" t="s">
        <v>511</v>
      </c>
      <c r="AE45" s="167">
        <v>43221</v>
      </c>
      <c r="AF45" s="168" t="s">
        <v>3</v>
      </c>
      <c r="AG45" s="169" t="s">
        <v>3</v>
      </c>
      <c r="AH45" s="170" t="s">
        <v>3</v>
      </c>
      <c r="AI45" s="166" t="s">
        <v>512</v>
      </c>
      <c r="AJ45" s="162">
        <v>2</v>
      </c>
      <c r="AK45" s="162" t="s">
        <v>513</v>
      </c>
      <c r="AL45" s="167">
        <v>43221</v>
      </c>
      <c r="AM45" s="168" t="s">
        <v>3</v>
      </c>
      <c r="AN45" s="169" t="s">
        <v>3</v>
      </c>
      <c r="AO45" s="170" t="s">
        <v>3</v>
      </c>
      <c r="AP45" s="166" t="s">
        <v>514</v>
      </c>
      <c r="AQ45" s="162">
        <v>4</v>
      </c>
      <c r="AR45" s="162" t="s">
        <v>515</v>
      </c>
      <c r="AS45" s="167">
        <v>43107</v>
      </c>
      <c r="AT45" s="168" t="s">
        <v>3</v>
      </c>
      <c r="AU45" s="169" t="s">
        <v>3</v>
      </c>
      <c r="AV45" s="170" t="s">
        <v>3</v>
      </c>
      <c r="AW45" s="166" t="s">
        <v>333</v>
      </c>
      <c r="AX45" s="162">
        <v>2</v>
      </c>
      <c r="AY45" s="162" t="s">
        <v>516</v>
      </c>
      <c r="AZ45" s="167">
        <v>43162</v>
      </c>
      <c r="BA45" s="168" t="s">
        <v>3</v>
      </c>
      <c r="BB45" s="169" t="s">
        <v>3</v>
      </c>
      <c r="BC45" s="175" t="s">
        <v>3</v>
      </c>
    </row>
    <row r="46" spans="2:55" ht="225">
      <c r="B46" s="248"/>
      <c r="C46" s="179">
        <v>28</v>
      </c>
      <c r="D46" s="164">
        <f t="shared" si="1"/>
        <v>43320</v>
      </c>
      <c r="E46" s="132" t="str">
        <f t="shared" si="0"/>
        <v>Wed</v>
      </c>
      <c r="F46" s="109"/>
      <c r="G46" s="166" t="s">
        <v>518</v>
      </c>
      <c r="H46" s="162">
        <v>4</v>
      </c>
      <c r="I46" s="162" t="s">
        <v>519</v>
      </c>
      <c r="J46" s="167">
        <v>43167</v>
      </c>
      <c r="K46" s="168" t="s">
        <v>3</v>
      </c>
      <c r="L46" s="169" t="s">
        <v>3</v>
      </c>
      <c r="M46" s="170" t="s">
        <v>3</v>
      </c>
      <c r="N46" s="166" t="s">
        <v>484</v>
      </c>
      <c r="O46" s="162">
        <v>3</v>
      </c>
      <c r="P46" s="162" t="s">
        <v>520</v>
      </c>
      <c r="Q46" s="167">
        <v>43221</v>
      </c>
      <c r="R46" s="168" t="s">
        <v>3</v>
      </c>
      <c r="S46" s="169" t="s">
        <v>3</v>
      </c>
      <c r="T46" s="170" t="s">
        <v>3</v>
      </c>
      <c r="U46" s="166" t="s">
        <v>522</v>
      </c>
      <c r="V46" s="162">
        <v>2</v>
      </c>
      <c r="W46" s="162" t="s">
        <v>523</v>
      </c>
      <c r="X46" s="167">
        <v>43163</v>
      </c>
      <c r="Y46" s="168" t="s">
        <v>3</v>
      </c>
      <c r="Z46" s="169" t="s">
        <v>3</v>
      </c>
      <c r="AA46" s="170" t="s">
        <v>3</v>
      </c>
      <c r="AB46" s="166" t="s">
        <v>524</v>
      </c>
      <c r="AC46" s="162">
        <v>2</v>
      </c>
      <c r="AD46" s="162" t="s">
        <v>525</v>
      </c>
      <c r="AE46" s="167">
        <v>43221</v>
      </c>
      <c r="AF46" s="168" t="s">
        <v>3</v>
      </c>
      <c r="AG46" s="169" t="s">
        <v>3</v>
      </c>
      <c r="AH46" s="170" t="s">
        <v>3</v>
      </c>
      <c r="AI46" s="166" t="s">
        <v>526</v>
      </c>
      <c r="AJ46" s="162">
        <v>2</v>
      </c>
      <c r="AK46" s="162" t="s">
        <v>527</v>
      </c>
      <c r="AL46" s="167">
        <v>43221</v>
      </c>
      <c r="AM46" s="168" t="s">
        <v>3</v>
      </c>
      <c r="AN46" s="169" t="s">
        <v>3</v>
      </c>
      <c r="AO46" s="170" t="s">
        <v>3</v>
      </c>
      <c r="AP46" s="166" t="s">
        <v>528</v>
      </c>
      <c r="AQ46" s="162">
        <v>7.4</v>
      </c>
      <c r="AR46" s="162" t="s">
        <v>529</v>
      </c>
      <c r="AS46" s="167">
        <v>43133</v>
      </c>
      <c r="AT46" s="168" t="s">
        <v>3</v>
      </c>
      <c r="AU46" s="169" t="s">
        <v>3</v>
      </c>
      <c r="AV46" s="170" t="s">
        <v>3</v>
      </c>
      <c r="AW46" s="166" t="s">
        <v>530</v>
      </c>
      <c r="AX46" s="162">
        <v>2</v>
      </c>
      <c r="AY46" s="162" t="s">
        <v>531</v>
      </c>
      <c r="AZ46" s="167">
        <v>43162</v>
      </c>
      <c r="BA46" s="168" t="s">
        <v>3</v>
      </c>
      <c r="BB46" s="169" t="s">
        <v>3</v>
      </c>
      <c r="BC46" s="175" t="s">
        <v>3</v>
      </c>
    </row>
    <row r="47" spans="2:55" ht="162.5">
      <c r="B47" s="246">
        <v>5</v>
      </c>
      <c r="C47" s="179">
        <v>29</v>
      </c>
      <c r="D47" s="164">
        <f t="shared" si="1"/>
        <v>43321</v>
      </c>
      <c r="E47" s="132" t="str">
        <f t="shared" si="0"/>
        <v>Thu</v>
      </c>
      <c r="F47" s="178" t="s">
        <v>23</v>
      </c>
      <c r="G47" s="166" t="s">
        <v>533</v>
      </c>
      <c r="H47" s="162">
        <v>1</v>
      </c>
      <c r="I47" s="162" t="s">
        <v>534</v>
      </c>
      <c r="J47" s="197">
        <v>43167</v>
      </c>
      <c r="K47" s="168" t="s">
        <v>3</v>
      </c>
      <c r="L47" s="169" t="s">
        <v>3</v>
      </c>
      <c r="M47" s="170" t="s">
        <v>3</v>
      </c>
      <c r="N47" s="166" t="s">
        <v>361</v>
      </c>
      <c r="O47" s="162">
        <v>1</v>
      </c>
      <c r="P47" s="162" t="s">
        <v>535</v>
      </c>
      <c r="Q47" s="167">
        <v>43221</v>
      </c>
      <c r="R47" s="168" t="s">
        <v>3</v>
      </c>
      <c r="S47" s="169" t="s">
        <v>3</v>
      </c>
      <c r="T47" s="170" t="s">
        <v>3</v>
      </c>
      <c r="U47" s="166" t="s">
        <v>536</v>
      </c>
      <c r="V47" s="162">
        <v>2.5</v>
      </c>
      <c r="W47" s="162" t="s">
        <v>537</v>
      </c>
      <c r="X47" s="167">
        <v>43167</v>
      </c>
      <c r="Y47" s="168" t="s">
        <v>3</v>
      </c>
      <c r="Z47" s="169" t="s">
        <v>3</v>
      </c>
      <c r="AA47" s="170" t="s">
        <v>3</v>
      </c>
      <c r="AB47" s="166" t="s">
        <v>453</v>
      </c>
      <c r="AC47" s="162">
        <v>2</v>
      </c>
      <c r="AD47" s="162" t="s">
        <v>538</v>
      </c>
      <c r="AE47" s="167">
        <v>43221</v>
      </c>
      <c r="AF47" s="168" t="s">
        <v>3</v>
      </c>
      <c r="AG47" s="169" t="s">
        <v>3</v>
      </c>
      <c r="AH47" s="170" t="s">
        <v>3</v>
      </c>
      <c r="AI47" s="166" t="s">
        <v>539</v>
      </c>
      <c r="AJ47" s="162">
        <v>1</v>
      </c>
      <c r="AK47" s="162" t="s">
        <v>540</v>
      </c>
      <c r="AL47" s="167">
        <v>43221</v>
      </c>
      <c r="AM47" s="168" t="s">
        <v>3</v>
      </c>
      <c r="AN47" s="169" t="s">
        <v>3</v>
      </c>
      <c r="AO47" s="170" t="s">
        <v>3</v>
      </c>
      <c r="AP47" s="166" t="s">
        <v>541</v>
      </c>
      <c r="AQ47" s="162">
        <v>2.2000000000000002</v>
      </c>
      <c r="AR47" s="162" t="s">
        <v>542</v>
      </c>
      <c r="AS47" s="167">
        <v>43133</v>
      </c>
      <c r="AT47" s="168" t="s">
        <v>3</v>
      </c>
      <c r="AU47" s="169" t="s">
        <v>3</v>
      </c>
      <c r="AV47" s="170" t="s">
        <v>3</v>
      </c>
      <c r="AW47" s="166" t="s">
        <v>543</v>
      </c>
      <c r="AX47" s="162">
        <v>1</v>
      </c>
      <c r="AY47" s="162" t="s">
        <v>544</v>
      </c>
      <c r="AZ47" s="167">
        <v>43167</v>
      </c>
      <c r="BA47" s="168" t="s">
        <v>3</v>
      </c>
      <c r="BB47" s="169" t="s">
        <v>3</v>
      </c>
      <c r="BC47" s="175" t="s">
        <v>3</v>
      </c>
    </row>
    <row r="48" spans="2:55" ht="150">
      <c r="B48" s="247"/>
      <c r="C48" s="179">
        <v>30</v>
      </c>
      <c r="D48" s="164">
        <f t="shared" si="1"/>
        <v>43322</v>
      </c>
      <c r="E48" s="132" t="str">
        <f t="shared" si="0"/>
        <v>Fri</v>
      </c>
      <c r="F48" s="109"/>
      <c r="G48" s="166" t="s">
        <v>546</v>
      </c>
      <c r="H48" s="162">
        <v>3</v>
      </c>
      <c r="I48" s="162" t="s">
        <v>547</v>
      </c>
      <c r="J48" s="167">
        <v>43167</v>
      </c>
      <c r="K48" s="168" t="s">
        <v>3</v>
      </c>
      <c r="L48" s="169" t="s">
        <v>3</v>
      </c>
      <c r="M48" s="170" t="s">
        <v>3</v>
      </c>
      <c r="N48" s="166" t="s">
        <v>484</v>
      </c>
      <c r="O48" s="162">
        <v>3</v>
      </c>
      <c r="P48" s="162" t="s">
        <v>548</v>
      </c>
      <c r="Q48" s="167">
        <v>43221</v>
      </c>
      <c r="R48" s="168" t="s">
        <v>3</v>
      </c>
      <c r="S48" s="169" t="s">
        <v>3</v>
      </c>
      <c r="T48" s="170" t="s">
        <v>3</v>
      </c>
      <c r="U48" s="166" t="s">
        <v>549</v>
      </c>
      <c r="V48" s="162">
        <v>3</v>
      </c>
      <c r="W48" s="162" t="s">
        <v>550</v>
      </c>
      <c r="X48" s="167">
        <v>43167</v>
      </c>
      <c r="Y48" s="168" t="s">
        <v>3</v>
      </c>
      <c r="Z48" s="169" t="s">
        <v>3</v>
      </c>
      <c r="AA48" s="170" t="s">
        <v>3</v>
      </c>
      <c r="AB48" s="166" t="s">
        <v>551</v>
      </c>
      <c r="AC48" s="162">
        <v>2</v>
      </c>
      <c r="AD48" s="162" t="s">
        <v>552</v>
      </c>
      <c r="AE48" s="167">
        <v>43221</v>
      </c>
      <c r="AF48" s="168" t="s">
        <v>3</v>
      </c>
      <c r="AG48" s="169" t="s">
        <v>3</v>
      </c>
      <c r="AH48" s="170" t="s">
        <v>3</v>
      </c>
      <c r="AI48" s="166" t="s">
        <v>305</v>
      </c>
      <c r="AJ48" s="162">
        <v>3</v>
      </c>
      <c r="AK48" s="162" t="s">
        <v>553</v>
      </c>
      <c r="AL48" s="167">
        <v>43221</v>
      </c>
      <c r="AM48" s="168" t="s">
        <v>3</v>
      </c>
      <c r="AN48" s="169" t="s">
        <v>3</v>
      </c>
      <c r="AO48" s="170" t="s">
        <v>3</v>
      </c>
      <c r="AP48" s="166" t="s">
        <v>554</v>
      </c>
      <c r="AQ48" s="162">
        <v>1.25</v>
      </c>
      <c r="AR48" s="162" t="s">
        <v>555</v>
      </c>
      <c r="AS48" s="167">
        <v>43133</v>
      </c>
      <c r="AT48" s="168" t="s">
        <v>3</v>
      </c>
      <c r="AU48" s="169" t="s">
        <v>3</v>
      </c>
      <c r="AV48" s="170" t="s">
        <v>3</v>
      </c>
      <c r="AW48" s="166" t="s">
        <v>543</v>
      </c>
      <c r="AX48" s="162">
        <v>1</v>
      </c>
      <c r="AY48" s="162" t="s">
        <v>556</v>
      </c>
      <c r="AZ48" s="167">
        <v>43167</v>
      </c>
      <c r="BA48" s="168" t="s">
        <v>3</v>
      </c>
      <c r="BB48" s="169" t="s">
        <v>3</v>
      </c>
      <c r="BC48" s="175" t="s">
        <v>3</v>
      </c>
    </row>
    <row r="49" spans="2:55" ht="162.5">
      <c r="B49" s="247"/>
      <c r="C49" s="179">
        <v>31</v>
      </c>
      <c r="D49" s="164">
        <f t="shared" si="1"/>
        <v>43323</v>
      </c>
      <c r="E49" s="132" t="str">
        <f t="shared" si="0"/>
        <v>Sat</v>
      </c>
      <c r="F49" s="109"/>
      <c r="G49" s="166" t="s">
        <v>546</v>
      </c>
      <c r="H49" s="162">
        <v>3</v>
      </c>
      <c r="I49" s="162" t="s">
        <v>547</v>
      </c>
      <c r="J49" s="167">
        <v>43167</v>
      </c>
      <c r="K49" s="168" t="s">
        <v>3</v>
      </c>
      <c r="L49" s="169" t="s">
        <v>3</v>
      </c>
      <c r="M49" s="170" t="s">
        <v>3</v>
      </c>
      <c r="N49" s="166" t="s">
        <v>484</v>
      </c>
      <c r="O49" s="162">
        <v>3</v>
      </c>
      <c r="P49" s="162" t="s">
        <v>557</v>
      </c>
      <c r="Q49" s="167">
        <v>43221</v>
      </c>
      <c r="R49" s="168" t="s">
        <v>3</v>
      </c>
      <c r="S49" s="169" t="s">
        <v>3</v>
      </c>
      <c r="T49" s="170" t="s">
        <v>3</v>
      </c>
      <c r="U49" s="166" t="s">
        <v>558</v>
      </c>
      <c r="V49" s="162">
        <v>2</v>
      </c>
      <c r="W49" s="162" t="s">
        <v>559</v>
      </c>
      <c r="X49" s="167">
        <v>43167</v>
      </c>
      <c r="Y49" s="168" t="s">
        <v>3</v>
      </c>
      <c r="Z49" s="169" t="s">
        <v>3</v>
      </c>
      <c r="AA49" s="170" t="s">
        <v>3</v>
      </c>
      <c r="AB49" s="166" t="s">
        <v>453</v>
      </c>
      <c r="AC49" s="162">
        <v>2</v>
      </c>
      <c r="AD49" s="162" t="s">
        <v>561</v>
      </c>
      <c r="AE49" s="167">
        <v>43221</v>
      </c>
      <c r="AF49" s="168" t="s">
        <v>3</v>
      </c>
      <c r="AG49" s="169" t="s">
        <v>3</v>
      </c>
      <c r="AH49" s="170" t="s">
        <v>3</v>
      </c>
      <c r="AI49" s="166" t="s">
        <v>562</v>
      </c>
      <c r="AJ49" s="162">
        <v>2</v>
      </c>
      <c r="AK49" s="162" t="s">
        <v>563</v>
      </c>
      <c r="AL49" s="167">
        <v>43221</v>
      </c>
      <c r="AM49" s="168" t="s">
        <v>3</v>
      </c>
      <c r="AN49" s="169" t="s">
        <v>3</v>
      </c>
      <c r="AO49" s="170" t="s">
        <v>3</v>
      </c>
      <c r="AP49" s="166" t="s">
        <v>564</v>
      </c>
      <c r="AQ49" s="162">
        <v>1.1000000000000001</v>
      </c>
      <c r="AR49" s="162" t="s">
        <v>565</v>
      </c>
      <c r="AS49" s="167">
        <v>43134</v>
      </c>
      <c r="AT49" s="168" t="s">
        <v>3</v>
      </c>
      <c r="AU49" s="169" t="s">
        <v>3</v>
      </c>
      <c r="AV49" s="170" t="s">
        <v>3</v>
      </c>
      <c r="AW49" s="166" t="s">
        <v>566</v>
      </c>
      <c r="AX49" s="162">
        <v>2</v>
      </c>
      <c r="AY49" s="162" t="s">
        <v>567</v>
      </c>
      <c r="AZ49" s="167">
        <v>43167</v>
      </c>
      <c r="BA49" s="168" t="s">
        <v>3</v>
      </c>
      <c r="BB49" s="169" t="s">
        <v>3</v>
      </c>
      <c r="BC49" s="175" t="s">
        <v>3</v>
      </c>
    </row>
    <row r="50" spans="2:55" ht="200">
      <c r="B50" s="247"/>
      <c r="C50" s="179">
        <v>32</v>
      </c>
      <c r="D50" s="164">
        <f t="shared" si="1"/>
        <v>43324</v>
      </c>
      <c r="E50" s="132" t="str">
        <f t="shared" si="0"/>
        <v>Sun</v>
      </c>
      <c r="F50" s="109"/>
      <c r="G50" s="166" t="s">
        <v>568</v>
      </c>
      <c r="H50" s="162">
        <v>5</v>
      </c>
      <c r="I50" s="162" t="s">
        <v>569</v>
      </c>
      <c r="J50" s="167">
        <v>43167</v>
      </c>
      <c r="K50" s="168" t="s">
        <v>3</v>
      </c>
      <c r="L50" s="169" t="s">
        <v>3</v>
      </c>
      <c r="M50" s="170" t="s">
        <v>3</v>
      </c>
      <c r="N50" s="166" t="s">
        <v>570</v>
      </c>
      <c r="O50" s="162">
        <v>3</v>
      </c>
      <c r="P50" s="162" t="s">
        <v>571</v>
      </c>
      <c r="Q50" s="167">
        <v>43221</v>
      </c>
      <c r="R50" s="168" t="s">
        <v>3</v>
      </c>
      <c r="S50" s="169" t="s">
        <v>3</v>
      </c>
      <c r="T50" s="170" t="s">
        <v>3</v>
      </c>
      <c r="U50" s="166">
        <v>0</v>
      </c>
      <c r="V50" s="162">
        <v>0</v>
      </c>
      <c r="W50" s="162" t="s">
        <v>572</v>
      </c>
      <c r="X50" s="167">
        <v>43167</v>
      </c>
      <c r="Y50" s="168" t="s">
        <v>3</v>
      </c>
      <c r="Z50" s="169" t="s">
        <v>3</v>
      </c>
      <c r="AA50" s="170" t="s">
        <v>3</v>
      </c>
      <c r="AB50" s="166" t="s">
        <v>226</v>
      </c>
      <c r="AC50" s="162">
        <v>2</v>
      </c>
      <c r="AD50" s="162" t="s">
        <v>573</v>
      </c>
      <c r="AE50" s="167">
        <v>43221</v>
      </c>
      <c r="AF50" s="168" t="s">
        <v>3</v>
      </c>
      <c r="AG50" s="169" t="s">
        <v>3</v>
      </c>
      <c r="AH50" s="170" t="s">
        <v>3</v>
      </c>
      <c r="AI50" s="166" t="s">
        <v>490</v>
      </c>
      <c r="AJ50" s="162">
        <v>2</v>
      </c>
      <c r="AK50" s="162" t="s">
        <v>574</v>
      </c>
      <c r="AL50" s="167">
        <v>43221</v>
      </c>
      <c r="AM50" s="168" t="s">
        <v>3</v>
      </c>
      <c r="AN50" s="169" t="s">
        <v>3</v>
      </c>
      <c r="AO50" s="170" t="s">
        <v>3</v>
      </c>
      <c r="AP50" s="201" t="s">
        <v>575</v>
      </c>
      <c r="AQ50" s="203">
        <v>1</v>
      </c>
      <c r="AR50" s="162" t="s">
        <v>579</v>
      </c>
      <c r="AS50" s="167">
        <v>43134</v>
      </c>
      <c r="AT50" s="168" t="s">
        <v>3</v>
      </c>
      <c r="AU50" s="169" t="s">
        <v>3</v>
      </c>
      <c r="AV50" s="170" t="s">
        <v>3</v>
      </c>
      <c r="AW50" s="166" t="s">
        <v>580</v>
      </c>
      <c r="AX50" s="162">
        <v>2</v>
      </c>
      <c r="AY50" s="162" t="s">
        <v>581</v>
      </c>
      <c r="AZ50" s="167">
        <v>43167</v>
      </c>
      <c r="BA50" s="168" t="s">
        <v>3</v>
      </c>
      <c r="BB50" s="169" t="s">
        <v>3</v>
      </c>
      <c r="BC50" s="175" t="s">
        <v>3</v>
      </c>
    </row>
    <row r="51" spans="2:55" ht="225">
      <c r="B51" s="247"/>
      <c r="C51" s="179">
        <v>33</v>
      </c>
      <c r="D51" s="164">
        <f t="shared" si="1"/>
        <v>43325</v>
      </c>
      <c r="E51" s="132" t="str">
        <f t="shared" si="0"/>
        <v>Mon</v>
      </c>
      <c r="F51" s="109"/>
      <c r="G51" s="166" t="s">
        <v>551</v>
      </c>
      <c r="H51" s="162">
        <v>2</v>
      </c>
      <c r="I51" s="162" t="s">
        <v>582</v>
      </c>
      <c r="J51" s="167">
        <v>43167</v>
      </c>
      <c r="K51" s="168" t="s">
        <v>3</v>
      </c>
      <c r="L51" s="169" t="s">
        <v>3</v>
      </c>
      <c r="M51" s="170" t="s">
        <v>3</v>
      </c>
      <c r="N51" s="166" t="s">
        <v>583</v>
      </c>
      <c r="O51" s="162">
        <v>3</v>
      </c>
      <c r="P51" s="162" t="s">
        <v>584</v>
      </c>
      <c r="Q51" s="167">
        <v>43221</v>
      </c>
      <c r="R51" s="168" t="s">
        <v>3</v>
      </c>
      <c r="S51" s="169" t="s">
        <v>3</v>
      </c>
      <c r="T51" s="170" t="s">
        <v>3</v>
      </c>
      <c r="U51" s="166" t="s">
        <v>585</v>
      </c>
      <c r="V51" s="162">
        <v>3</v>
      </c>
      <c r="W51" s="162" t="s">
        <v>586</v>
      </c>
      <c r="X51" s="167">
        <v>43167</v>
      </c>
      <c r="Y51" s="168" t="s">
        <v>3</v>
      </c>
      <c r="Z51" s="169" t="s">
        <v>3</v>
      </c>
      <c r="AA51" s="170" t="s">
        <v>3</v>
      </c>
      <c r="AB51" s="166" t="s">
        <v>261</v>
      </c>
      <c r="AC51" s="162">
        <v>2</v>
      </c>
      <c r="AD51" s="162" t="s">
        <v>587</v>
      </c>
      <c r="AE51" s="167">
        <v>43221</v>
      </c>
      <c r="AF51" s="168" t="s">
        <v>3</v>
      </c>
      <c r="AG51" s="169" t="s">
        <v>3</v>
      </c>
      <c r="AH51" s="170" t="s">
        <v>3</v>
      </c>
      <c r="AI51" s="166" t="s">
        <v>318</v>
      </c>
      <c r="AJ51" s="162">
        <v>3</v>
      </c>
      <c r="AK51" s="162" t="s">
        <v>588</v>
      </c>
      <c r="AL51" s="167">
        <v>43221</v>
      </c>
      <c r="AM51" s="168" t="s">
        <v>3</v>
      </c>
      <c r="AN51" s="169" t="s">
        <v>3</v>
      </c>
      <c r="AO51" s="170" t="s">
        <v>3</v>
      </c>
      <c r="AP51" s="166">
        <v>0</v>
      </c>
      <c r="AQ51" s="162">
        <v>0</v>
      </c>
      <c r="AR51" s="162" t="s">
        <v>589</v>
      </c>
      <c r="AS51" s="167">
        <v>43133</v>
      </c>
      <c r="AT51" s="168" t="s">
        <v>3</v>
      </c>
      <c r="AU51" s="169" t="s">
        <v>3</v>
      </c>
      <c r="AV51" s="170" t="s">
        <v>3</v>
      </c>
      <c r="AW51" s="166" t="s">
        <v>580</v>
      </c>
      <c r="AX51" s="162">
        <v>2</v>
      </c>
      <c r="AY51" s="162" t="s">
        <v>590</v>
      </c>
      <c r="AZ51" s="167">
        <v>43167</v>
      </c>
      <c r="BA51" s="168" t="s">
        <v>3</v>
      </c>
      <c r="BB51" s="169" t="s">
        <v>3</v>
      </c>
      <c r="BC51" s="175" t="s">
        <v>3</v>
      </c>
    </row>
    <row r="52" spans="2:55" ht="175">
      <c r="B52" s="247"/>
      <c r="C52" s="179">
        <v>34</v>
      </c>
      <c r="D52" s="164">
        <f t="shared" si="1"/>
        <v>43326</v>
      </c>
      <c r="E52" s="132" t="str">
        <f t="shared" si="0"/>
        <v>Tue</v>
      </c>
      <c r="F52" s="109"/>
      <c r="G52" s="166" t="s">
        <v>237</v>
      </c>
      <c r="H52" s="162">
        <v>3</v>
      </c>
      <c r="I52" s="162" t="s">
        <v>591</v>
      </c>
      <c r="J52" s="167">
        <v>43167</v>
      </c>
      <c r="K52" s="168" t="s">
        <v>3</v>
      </c>
      <c r="L52" s="169" t="s">
        <v>3</v>
      </c>
      <c r="M52" s="170" t="s">
        <v>3</v>
      </c>
      <c r="N52" s="166" t="s">
        <v>217</v>
      </c>
      <c r="O52" s="162">
        <v>3</v>
      </c>
      <c r="P52" s="162" t="s">
        <v>592</v>
      </c>
      <c r="Q52" s="167">
        <v>43221</v>
      </c>
      <c r="R52" s="168" t="s">
        <v>3</v>
      </c>
      <c r="S52" s="169" t="s">
        <v>3</v>
      </c>
      <c r="T52" s="170" t="s">
        <v>3</v>
      </c>
      <c r="U52" s="166" t="s">
        <v>593</v>
      </c>
      <c r="V52" s="162">
        <v>2</v>
      </c>
      <c r="W52" s="162" t="s">
        <v>594</v>
      </c>
      <c r="X52" s="167">
        <v>43167</v>
      </c>
      <c r="Y52" s="168" t="s">
        <v>3</v>
      </c>
      <c r="Z52" s="169" t="s">
        <v>3</v>
      </c>
      <c r="AA52" s="170" t="s">
        <v>3</v>
      </c>
      <c r="AB52" s="166" t="s">
        <v>226</v>
      </c>
      <c r="AC52" s="162">
        <v>2</v>
      </c>
      <c r="AD52" s="162" t="s">
        <v>595</v>
      </c>
      <c r="AE52" s="167">
        <v>43221</v>
      </c>
      <c r="AF52" s="168" t="s">
        <v>3</v>
      </c>
      <c r="AG52" s="169" t="s">
        <v>3</v>
      </c>
      <c r="AH52" s="170" t="s">
        <v>3</v>
      </c>
      <c r="AI52" s="166" t="s">
        <v>596</v>
      </c>
      <c r="AJ52" s="162">
        <v>2</v>
      </c>
      <c r="AK52" s="162" t="s">
        <v>597</v>
      </c>
      <c r="AL52" s="167">
        <v>43221</v>
      </c>
      <c r="AM52" s="168" t="s">
        <v>3</v>
      </c>
      <c r="AN52" s="169" t="s">
        <v>3</v>
      </c>
      <c r="AO52" s="170" t="s">
        <v>3</v>
      </c>
      <c r="AP52" s="166" t="s">
        <v>598</v>
      </c>
      <c r="AQ52" s="162">
        <v>1.58</v>
      </c>
      <c r="AR52" s="162" t="s">
        <v>599</v>
      </c>
      <c r="AS52" s="167">
        <v>43134</v>
      </c>
      <c r="AT52" s="168" t="s">
        <v>3</v>
      </c>
      <c r="AU52" s="169" t="s">
        <v>3</v>
      </c>
      <c r="AV52" s="170" t="s">
        <v>3</v>
      </c>
      <c r="AW52" s="166" t="s">
        <v>600</v>
      </c>
      <c r="AX52" s="162">
        <v>2</v>
      </c>
      <c r="AY52" s="162" t="s">
        <v>601</v>
      </c>
      <c r="AZ52" s="167">
        <v>43167</v>
      </c>
      <c r="BA52" s="168" t="s">
        <v>3</v>
      </c>
      <c r="BB52" s="169" t="s">
        <v>3</v>
      </c>
      <c r="BC52" s="175" t="s">
        <v>3</v>
      </c>
    </row>
    <row r="53" spans="2:55" ht="200">
      <c r="B53" s="248"/>
      <c r="C53" s="179">
        <v>35</v>
      </c>
      <c r="D53" s="164">
        <f t="shared" si="1"/>
        <v>43327</v>
      </c>
      <c r="E53" s="132" t="str">
        <f t="shared" si="0"/>
        <v>Wed</v>
      </c>
      <c r="F53" s="109"/>
      <c r="G53" s="166" t="s">
        <v>365</v>
      </c>
      <c r="H53" s="162">
        <v>2</v>
      </c>
      <c r="I53" s="162" t="s">
        <v>602</v>
      </c>
      <c r="J53" s="167">
        <v>43191</v>
      </c>
      <c r="K53" s="168" t="s">
        <v>3</v>
      </c>
      <c r="L53" s="169" t="s">
        <v>3</v>
      </c>
      <c r="M53" s="170" t="s">
        <v>3</v>
      </c>
      <c r="N53" s="166" t="s">
        <v>281</v>
      </c>
      <c r="O53" s="162">
        <v>3</v>
      </c>
      <c r="P53" s="162" t="s">
        <v>603</v>
      </c>
      <c r="Q53" s="167">
        <v>43221</v>
      </c>
      <c r="R53" s="168" t="s">
        <v>3</v>
      </c>
      <c r="S53" s="169" t="s">
        <v>3</v>
      </c>
      <c r="T53" s="170" t="s">
        <v>3</v>
      </c>
      <c r="U53" s="166" t="s">
        <v>418</v>
      </c>
      <c r="V53" s="162">
        <v>2</v>
      </c>
      <c r="W53" s="162" t="s">
        <v>604</v>
      </c>
      <c r="X53" s="167">
        <v>43191</v>
      </c>
      <c r="Y53" s="168" t="s">
        <v>3</v>
      </c>
      <c r="Z53" s="169" t="s">
        <v>3</v>
      </c>
      <c r="AA53" s="170" t="s">
        <v>3</v>
      </c>
      <c r="AB53" s="166" t="s">
        <v>333</v>
      </c>
      <c r="AC53" s="162">
        <v>2</v>
      </c>
      <c r="AD53" s="162" t="s">
        <v>605</v>
      </c>
      <c r="AE53" s="167">
        <v>43221</v>
      </c>
      <c r="AF53" s="168" t="s">
        <v>3</v>
      </c>
      <c r="AG53" s="169" t="s">
        <v>3</v>
      </c>
      <c r="AH53" s="170" t="s">
        <v>3</v>
      </c>
      <c r="AI53" s="166" t="s">
        <v>239</v>
      </c>
      <c r="AJ53" s="162">
        <v>2</v>
      </c>
      <c r="AK53" s="162" t="s">
        <v>606</v>
      </c>
      <c r="AL53" s="167">
        <v>43221</v>
      </c>
      <c r="AM53" s="168" t="s">
        <v>3</v>
      </c>
      <c r="AN53" s="169" t="s">
        <v>3</v>
      </c>
      <c r="AO53" s="170" t="s">
        <v>3</v>
      </c>
      <c r="AP53" s="166" t="s">
        <v>607</v>
      </c>
      <c r="AQ53" s="162">
        <v>0.6</v>
      </c>
      <c r="AR53" s="162" t="s">
        <v>608</v>
      </c>
      <c r="AS53" s="167">
        <v>43133</v>
      </c>
      <c r="AT53" s="168" t="s">
        <v>3</v>
      </c>
      <c r="AU53" s="169" t="s">
        <v>3</v>
      </c>
      <c r="AV53" s="170" t="s">
        <v>3</v>
      </c>
      <c r="AW53" s="166" t="s">
        <v>566</v>
      </c>
      <c r="AX53" s="162">
        <v>2</v>
      </c>
      <c r="AY53" s="162" t="s">
        <v>609</v>
      </c>
      <c r="AZ53" s="167">
        <v>43167</v>
      </c>
      <c r="BA53" s="168" t="s">
        <v>3</v>
      </c>
      <c r="BB53" s="169" t="s">
        <v>3</v>
      </c>
      <c r="BC53" s="170" t="s">
        <v>3</v>
      </c>
    </row>
    <row r="54" spans="2:55" ht="187.5">
      <c r="B54" s="246">
        <v>6</v>
      </c>
      <c r="C54" s="179">
        <v>36</v>
      </c>
      <c r="D54" s="164">
        <f t="shared" si="1"/>
        <v>43328</v>
      </c>
      <c r="E54" s="132" t="str">
        <f t="shared" si="0"/>
        <v>Thu</v>
      </c>
      <c r="F54" s="178" t="s">
        <v>23</v>
      </c>
      <c r="G54" s="166" t="s">
        <v>226</v>
      </c>
      <c r="H54" s="162">
        <v>2</v>
      </c>
      <c r="I54" s="162" t="s">
        <v>610</v>
      </c>
      <c r="J54" s="167">
        <v>43191</v>
      </c>
      <c r="K54" s="168" t="s">
        <v>3</v>
      </c>
      <c r="L54" s="169" t="s">
        <v>3</v>
      </c>
      <c r="M54" s="170" t="s">
        <v>3</v>
      </c>
      <c r="N54" s="166" t="s">
        <v>226</v>
      </c>
      <c r="O54" s="162">
        <v>2</v>
      </c>
      <c r="P54" s="162" t="s">
        <v>611</v>
      </c>
      <c r="Q54" s="167">
        <v>43221</v>
      </c>
      <c r="R54" s="168" t="s">
        <v>3</v>
      </c>
      <c r="S54" s="169" t="s">
        <v>3</v>
      </c>
      <c r="T54" s="170" t="s">
        <v>3</v>
      </c>
      <c r="U54" s="166" t="s">
        <v>612</v>
      </c>
      <c r="V54" s="162">
        <v>1</v>
      </c>
      <c r="W54" s="162" t="s">
        <v>613</v>
      </c>
      <c r="X54" s="167">
        <v>43191</v>
      </c>
      <c r="Y54" s="168" t="s">
        <v>3</v>
      </c>
      <c r="Z54" s="169" t="s">
        <v>3</v>
      </c>
      <c r="AA54" s="170" t="s">
        <v>3</v>
      </c>
      <c r="AB54" s="166" t="s">
        <v>614</v>
      </c>
      <c r="AC54" s="162">
        <v>1</v>
      </c>
      <c r="AD54" s="162" t="s">
        <v>615</v>
      </c>
      <c r="AE54" s="167">
        <v>43221</v>
      </c>
      <c r="AF54" s="168" t="s">
        <v>3</v>
      </c>
      <c r="AG54" s="169" t="s">
        <v>3</v>
      </c>
      <c r="AH54" s="170" t="s">
        <v>3</v>
      </c>
      <c r="AI54" s="194"/>
      <c r="AJ54" s="162">
        <v>0</v>
      </c>
      <c r="AK54" s="162" t="s">
        <v>616</v>
      </c>
      <c r="AL54" s="167">
        <v>43221</v>
      </c>
      <c r="AM54" s="168" t="s">
        <v>3</v>
      </c>
      <c r="AN54" s="169" t="s">
        <v>3</v>
      </c>
      <c r="AO54" s="170" t="s">
        <v>3</v>
      </c>
      <c r="AP54" s="166" t="s">
        <v>617</v>
      </c>
      <c r="AQ54" s="162">
        <v>2.1</v>
      </c>
      <c r="AR54" s="162" t="s">
        <v>618</v>
      </c>
      <c r="AS54" s="167">
        <v>43133</v>
      </c>
      <c r="AT54" s="168" t="s">
        <v>3</v>
      </c>
      <c r="AU54" s="169" t="s">
        <v>3</v>
      </c>
      <c r="AV54" s="170" t="s">
        <v>3</v>
      </c>
      <c r="AW54" s="166" t="s">
        <v>566</v>
      </c>
      <c r="AX54" s="162">
        <v>2</v>
      </c>
      <c r="AY54" s="162" t="s">
        <v>619</v>
      </c>
      <c r="AZ54" s="167">
        <v>43167</v>
      </c>
      <c r="BA54" s="168" t="s">
        <v>3</v>
      </c>
      <c r="BB54" s="169" t="s">
        <v>3</v>
      </c>
      <c r="BC54" s="170" t="s">
        <v>3</v>
      </c>
    </row>
    <row r="55" spans="2:55" ht="137.5">
      <c r="B55" s="247"/>
      <c r="C55" s="179">
        <v>37</v>
      </c>
      <c r="D55" s="164">
        <f t="shared" si="1"/>
        <v>43329</v>
      </c>
      <c r="E55" s="132" t="str">
        <f t="shared" si="0"/>
        <v>Fri</v>
      </c>
      <c r="F55" s="109"/>
      <c r="G55" s="166">
        <v>0</v>
      </c>
      <c r="H55" s="162">
        <v>0</v>
      </c>
      <c r="I55" s="162" t="s">
        <v>620</v>
      </c>
      <c r="J55" s="167">
        <v>43191</v>
      </c>
      <c r="K55" s="168" t="s">
        <v>3</v>
      </c>
      <c r="L55" s="169" t="s">
        <v>3</v>
      </c>
      <c r="M55" s="170" t="s">
        <v>3</v>
      </c>
      <c r="N55" s="166" t="s">
        <v>484</v>
      </c>
      <c r="O55" s="162">
        <v>3</v>
      </c>
      <c r="P55" s="162" t="s">
        <v>621</v>
      </c>
      <c r="Q55" s="167">
        <v>43221</v>
      </c>
      <c r="R55" s="168" t="s">
        <v>3</v>
      </c>
      <c r="S55" s="169" t="s">
        <v>3</v>
      </c>
      <c r="T55" s="170" t="s">
        <v>3</v>
      </c>
      <c r="U55" s="166" t="s">
        <v>486</v>
      </c>
      <c r="V55" s="162">
        <v>2</v>
      </c>
      <c r="W55" s="162" t="s">
        <v>622</v>
      </c>
      <c r="X55" s="167">
        <v>43191</v>
      </c>
      <c r="Y55" s="168" t="s">
        <v>3</v>
      </c>
      <c r="Z55" s="169" t="s">
        <v>3</v>
      </c>
      <c r="AA55" s="170" t="s">
        <v>3</v>
      </c>
      <c r="AB55" s="194"/>
      <c r="AC55" s="162">
        <v>0</v>
      </c>
      <c r="AD55" s="162" t="s">
        <v>623</v>
      </c>
      <c r="AE55" s="167">
        <v>43221</v>
      </c>
      <c r="AF55" s="168" t="s">
        <v>3</v>
      </c>
      <c r="AG55" s="169" t="s">
        <v>3</v>
      </c>
      <c r="AH55" s="170" t="s">
        <v>3</v>
      </c>
      <c r="AI55" s="194"/>
      <c r="AJ55" s="162">
        <v>0</v>
      </c>
      <c r="AK55" s="162" t="s">
        <v>616</v>
      </c>
      <c r="AL55" s="167">
        <v>43221</v>
      </c>
      <c r="AM55" s="168" t="s">
        <v>3</v>
      </c>
      <c r="AN55" s="169" t="s">
        <v>3</v>
      </c>
      <c r="AO55" s="170" t="s">
        <v>3</v>
      </c>
      <c r="AP55" s="166" t="s">
        <v>624</v>
      </c>
      <c r="AQ55" s="162">
        <v>4</v>
      </c>
      <c r="AR55" s="162" t="s">
        <v>625</v>
      </c>
      <c r="AS55" s="195"/>
      <c r="AT55" s="168" t="s">
        <v>3</v>
      </c>
      <c r="AU55" s="169" t="s">
        <v>3</v>
      </c>
      <c r="AV55" s="170" t="s">
        <v>3</v>
      </c>
      <c r="AW55" s="166" t="s">
        <v>580</v>
      </c>
      <c r="AX55" s="162">
        <v>2</v>
      </c>
      <c r="AY55" s="162" t="s">
        <v>626</v>
      </c>
      <c r="AZ55" s="167">
        <v>43167</v>
      </c>
      <c r="BA55" s="168" t="s">
        <v>3</v>
      </c>
      <c r="BB55" s="169" t="s">
        <v>3</v>
      </c>
      <c r="BC55" s="170" t="s">
        <v>3</v>
      </c>
    </row>
    <row r="56" spans="2:55" ht="212.5">
      <c r="B56" s="247"/>
      <c r="C56" s="179">
        <v>38</v>
      </c>
      <c r="D56" s="164">
        <f t="shared" si="1"/>
        <v>43330</v>
      </c>
      <c r="E56" s="132" t="str">
        <f t="shared" si="0"/>
        <v>Sat</v>
      </c>
      <c r="F56" s="109"/>
      <c r="G56" s="166">
        <v>0</v>
      </c>
      <c r="H56" s="162">
        <v>0</v>
      </c>
      <c r="I56" s="162" t="s">
        <v>627</v>
      </c>
      <c r="J56" s="167">
        <v>43191</v>
      </c>
      <c r="K56" s="168" t="s">
        <v>3</v>
      </c>
      <c r="L56" s="169" t="s">
        <v>3</v>
      </c>
      <c r="M56" s="170" t="s">
        <v>3</v>
      </c>
      <c r="N56" s="166" t="s">
        <v>488</v>
      </c>
      <c r="O56" s="162">
        <v>3</v>
      </c>
      <c r="P56" s="162" t="s">
        <v>628</v>
      </c>
      <c r="Q56" s="167">
        <v>43221</v>
      </c>
      <c r="R56" s="168" t="s">
        <v>3</v>
      </c>
      <c r="S56" s="169" t="s">
        <v>3</v>
      </c>
      <c r="T56" s="170" t="s">
        <v>3</v>
      </c>
      <c r="U56" s="166" t="s">
        <v>486</v>
      </c>
      <c r="V56" s="162">
        <v>2</v>
      </c>
      <c r="W56" s="162" t="s">
        <v>629</v>
      </c>
      <c r="X56" s="167">
        <v>43221</v>
      </c>
      <c r="Y56" s="168" t="s">
        <v>3</v>
      </c>
      <c r="Z56" s="169" t="s">
        <v>3</v>
      </c>
      <c r="AA56" s="170" t="s">
        <v>3</v>
      </c>
      <c r="AB56" s="166" t="s">
        <v>524</v>
      </c>
      <c r="AC56" s="162">
        <v>2</v>
      </c>
      <c r="AD56" s="162" t="s">
        <v>630</v>
      </c>
      <c r="AE56" s="167">
        <v>43221</v>
      </c>
      <c r="AF56" s="168" t="s">
        <v>3</v>
      </c>
      <c r="AG56" s="169" t="s">
        <v>3</v>
      </c>
      <c r="AH56" s="170" t="s">
        <v>3</v>
      </c>
      <c r="AI56" s="194"/>
      <c r="AJ56" s="162">
        <v>0</v>
      </c>
      <c r="AK56" s="204" t="s">
        <v>631</v>
      </c>
      <c r="AL56" s="167">
        <v>43221</v>
      </c>
      <c r="AM56" s="168" t="s">
        <v>3</v>
      </c>
      <c r="AN56" s="169" t="s">
        <v>3</v>
      </c>
      <c r="AO56" s="170" t="s">
        <v>3</v>
      </c>
      <c r="AP56" s="166">
        <v>0</v>
      </c>
      <c r="AQ56" s="162">
        <v>0</v>
      </c>
      <c r="AR56" s="162" t="s">
        <v>632</v>
      </c>
      <c r="AS56" s="167">
        <v>43133</v>
      </c>
      <c r="AT56" s="168" t="s">
        <v>3</v>
      </c>
      <c r="AU56" s="169" t="s">
        <v>3</v>
      </c>
      <c r="AV56" s="170" t="s">
        <v>3</v>
      </c>
      <c r="AW56" s="166" t="s">
        <v>543</v>
      </c>
      <c r="AX56" s="162">
        <v>1</v>
      </c>
      <c r="AY56" s="162" t="s">
        <v>633</v>
      </c>
      <c r="AZ56" s="167">
        <v>43167</v>
      </c>
      <c r="BA56" s="168" t="s">
        <v>3</v>
      </c>
      <c r="BB56" s="169" t="s">
        <v>3</v>
      </c>
      <c r="BC56" s="170" t="s">
        <v>3</v>
      </c>
    </row>
    <row r="57" spans="2:55" ht="137.5">
      <c r="B57" s="247"/>
      <c r="C57" s="179">
        <v>39</v>
      </c>
      <c r="D57" s="164">
        <f t="shared" si="1"/>
        <v>43331</v>
      </c>
      <c r="E57" s="132" t="str">
        <f t="shared" si="0"/>
        <v>Sun</v>
      </c>
      <c r="F57" s="109"/>
      <c r="G57" s="166">
        <v>0</v>
      </c>
      <c r="H57" s="162">
        <v>0</v>
      </c>
      <c r="I57" s="162" t="s">
        <v>634</v>
      </c>
      <c r="J57" s="167">
        <v>43191</v>
      </c>
      <c r="K57" s="168" t="s">
        <v>3</v>
      </c>
      <c r="L57" s="169" t="s">
        <v>3</v>
      </c>
      <c r="M57" s="170" t="s">
        <v>3</v>
      </c>
      <c r="N57" s="166" t="s">
        <v>281</v>
      </c>
      <c r="O57" s="162">
        <v>3</v>
      </c>
      <c r="P57" s="162" t="s">
        <v>635</v>
      </c>
      <c r="Q57" s="167">
        <v>43221</v>
      </c>
      <c r="R57" s="168" t="s">
        <v>3</v>
      </c>
      <c r="S57" s="169" t="s">
        <v>3</v>
      </c>
      <c r="T57" s="170" t="s">
        <v>3</v>
      </c>
      <c r="U57" s="166" t="s">
        <v>637</v>
      </c>
      <c r="V57" s="162">
        <v>0</v>
      </c>
      <c r="W57" s="162" t="s">
        <v>638</v>
      </c>
      <c r="X57" s="167">
        <v>43221</v>
      </c>
      <c r="Y57" s="168" t="s">
        <v>3</v>
      </c>
      <c r="Z57" s="169" t="s">
        <v>3</v>
      </c>
      <c r="AA57" s="170" t="s">
        <v>3</v>
      </c>
      <c r="AB57" s="166" t="s">
        <v>275</v>
      </c>
      <c r="AC57" s="162">
        <v>1</v>
      </c>
      <c r="AD57" s="162" t="s">
        <v>630</v>
      </c>
      <c r="AE57" s="167">
        <v>43221</v>
      </c>
      <c r="AF57" s="168" t="s">
        <v>639</v>
      </c>
      <c r="AG57" s="169" t="s">
        <v>3</v>
      </c>
      <c r="AH57" s="170" t="s">
        <v>3</v>
      </c>
      <c r="AI57" s="194"/>
      <c r="AJ57" s="162">
        <v>0</v>
      </c>
      <c r="AK57" s="213" t="s">
        <v>640</v>
      </c>
      <c r="AL57" s="167">
        <v>43221</v>
      </c>
      <c r="AM57" s="168" t="s">
        <v>3</v>
      </c>
      <c r="AN57" s="169" t="s">
        <v>3</v>
      </c>
      <c r="AO57" s="170" t="s">
        <v>3</v>
      </c>
      <c r="AP57" s="166">
        <v>0</v>
      </c>
      <c r="AQ57" s="162">
        <v>0</v>
      </c>
      <c r="AR57" s="162" t="s">
        <v>665</v>
      </c>
      <c r="AS57" s="167">
        <v>43133</v>
      </c>
      <c r="AT57" s="168" t="s">
        <v>3</v>
      </c>
      <c r="AU57" s="169" t="s">
        <v>3</v>
      </c>
      <c r="AV57" s="170" t="s">
        <v>3</v>
      </c>
      <c r="AW57" s="166" t="s">
        <v>666</v>
      </c>
      <c r="AX57" s="162">
        <v>2</v>
      </c>
      <c r="AY57" s="162" t="s">
        <v>667</v>
      </c>
      <c r="AZ57" s="167">
        <v>43191</v>
      </c>
      <c r="BA57" s="168" t="s">
        <v>3</v>
      </c>
      <c r="BB57" s="169" t="s">
        <v>3</v>
      </c>
      <c r="BC57" s="170" t="s">
        <v>3</v>
      </c>
    </row>
    <row r="58" spans="2:55" ht="187.5">
      <c r="B58" s="247"/>
      <c r="C58" s="179">
        <v>40</v>
      </c>
      <c r="D58" s="164">
        <f t="shared" si="1"/>
        <v>43332</v>
      </c>
      <c r="E58" s="132" t="str">
        <f t="shared" si="0"/>
        <v>Mon</v>
      </c>
      <c r="F58" s="109"/>
      <c r="G58" s="166" t="s">
        <v>253</v>
      </c>
      <c r="H58" s="162">
        <v>1</v>
      </c>
      <c r="I58" s="162" t="s">
        <v>668</v>
      </c>
      <c r="J58" s="167">
        <v>43191</v>
      </c>
      <c r="K58" s="168" t="s">
        <v>3</v>
      </c>
      <c r="L58" s="169" t="s">
        <v>3</v>
      </c>
      <c r="M58" s="170" t="s">
        <v>3</v>
      </c>
      <c r="N58" s="166" t="s">
        <v>365</v>
      </c>
      <c r="O58" s="162">
        <v>2</v>
      </c>
      <c r="P58" s="162" t="s">
        <v>669</v>
      </c>
      <c r="Q58" s="167">
        <v>43221</v>
      </c>
      <c r="R58" s="168" t="s">
        <v>3</v>
      </c>
      <c r="S58" s="169" t="s">
        <v>3</v>
      </c>
      <c r="T58" s="170" t="s">
        <v>3</v>
      </c>
      <c r="U58" s="166" t="s">
        <v>671</v>
      </c>
      <c r="V58" s="162">
        <v>2</v>
      </c>
      <c r="W58" s="162" t="s">
        <v>672</v>
      </c>
      <c r="X58" s="167">
        <v>43221</v>
      </c>
      <c r="Y58" s="168" t="s">
        <v>3</v>
      </c>
      <c r="Z58" s="169" t="s">
        <v>3</v>
      </c>
      <c r="AA58" s="170" t="s">
        <v>3</v>
      </c>
      <c r="AB58" s="166" t="s">
        <v>261</v>
      </c>
      <c r="AC58" s="162">
        <v>2</v>
      </c>
      <c r="AD58" s="162" t="s">
        <v>673</v>
      </c>
      <c r="AE58" s="167">
        <v>43221</v>
      </c>
      <c r="AF58" s="168" t="s">
        <v>3</v>
      </c>
      <c r="AG58" s="169" t="s">
        <v>3</v>
      </c>
      <c r="AH58" s="170" t="s">
        <v>3</v>
      </c>
      <c r="AI58" s="194"/>
      <c r="AJ58" s="156">
        <v>0</v>
      </c>
      <c r="AK58" s="216" t="s">
        <v>640</v>
      </c>
      <c r="AL58" s="217">
        <v>43221</v>
      </c>
      <c r="AM58" s="168" t="s">
        <v>3</v>
      </c>
      <c r="AN58" s="169" t="s">
        <v>3</v>
      </c>
      <c r="AO58" s="170" t="s">
        <v>3</v>
      </c>
      <c r="AP58" s="166" t="s">
        <v>675</v>
      </c>
      <c r="AQ58" s="162">
        <v>6.1</v>
      </c>
      <c r="AR58" s="162" t="s">
        <v>676</v>
      </c>
      <c r="AS58" s="167">
        <v>43133</v>
      </c>
      <c r="AT58" s="168" t="s">
        <v>3</v>
      </c>
      <c r="AU58" s="169" t="s">
        <v>3</v>
      </c>
      <c r="AV58" s="170" t="s">
        <v>3</v>
      </c>
      <c r="AW58" s="166" t="s">
        <v>677</v>
      </c>
      <c r="AX58" s="188">
        <v>1.5</v>
      </c>
      <c r="AY58" s="162" t="s">
        <v>678</v>
      </c>
      <c r="AZ58" s="167">
        <v>43191</v>
      </c>
      <c r="BA58" s="168" t="s">
        <v>3</v>
      </c>
      <c r="BB58" s="169" t="s">
        <v>3</v>
      </c>
      <c r="BC58" s="170" t="s">
        <v>3</v>
      </c>
    </row>
    <row r="59" spans="2:55" ht="200">
      <c r="B59" s="247"/>
      <c r="C59" s="179">
        <v>41</v>
      </c>
      <c r="D59" s="164">
        <f t="shared" si="1"/>
        <v>43333</v>
      </c>
      <c r="E59" s="132" t="str">
        <f t="shared" si="0"/>
        <v>Tue</v>
      </c>
      <c r="F59" s="109"/>
      <c r="G59" s="166" t="s">
        <v>371</v>
      </c>
      <c r="H59" s="162">
        <v>2</v>
      </c>
      <c r="I59" s="162" t="s">
        <v>668</v>
      </c>
      <c r="J59" s="167">
        <v>43191</v>
      </c>
      <c r="K59" s="168" t="s">
        <v>3</v>
      </c>
      <c r="L59" s="169" t="s">
        <v>3</v>
      </c>
      <c r="M59" s="170" t="s">
        <v>3</v>
      </c>
      <c r="N59" s="166" t="s">
        <v>453</v>
      </c>
      <c r="O59" s="162">
        <v>2</v>
      </c>
      <c r="P59" s="162" t="s">
        <v>679</v>
      </c>
      <c r="Q59" s="167">
        <v>43221</v>
      </c>
      <c r="R59" s="168" t="s">
        <v>3</v>
      </c>
      <c r="S59" s="169" t="s">
        <v>3</v>
      </c>
      <c r="T59" s="170" t="s">
        <v>3</v>
      </c>
      <c r="U59" s="166" t="s">
        <v>375</v>
      </c>
      <c r="V59" s="162">
        <v>0</v>
      </c>
      <c r="W59" s="162" t="s">
        <v>680</v>
      </c>
      <c r="X59" s="167">
        <v>43221</v>
      </c>
      <c r="Y59" s="168" t="s">
        <v>3</v>
      </c>
      <c r="Z59" s="169" t="s">
        <v>3</v>
      </c>
      <c r="AA59" s="170" t="s">
        <v>3</v>
      </c>
      <c r="AB59" s="166" t="s">
        <v>551</v>
      </c>
      <c r="AC59" s="162">
        <v>0</v>
      </c>
      <c r="AD59" s="162" t="s">
        <v>681</v>
      </c>
      <c r="AE59" s="167">
        <v>43221</v>
      </c>
      <c r="AF59" s="168" t="s">
        <v>3</v>
      </c>
      <c r="AG59" s="169" t="s">
        <v>3</v>
      </c>
      <c r="AH59" s="170" t="s">
        <v>3</v>
      </c>
      <c r="AI59" s="194"/>
      <c r="AJ59" s="162">
        <v>0</v>
      </c>
      <c r="AK59" s="162" t="s">
        <v>682</v>
      </c>
      <c r="AL59" s="167">
        <v>43221</v>
      </c>
      <c r="AM59" s="168" t="s">
        <v>3</v>
      </c>
      <c r="AN59" s="169" t="s">
        <v>3</v>
      </c>
      <c r="AO59" s="170" t="s">
        <v>3</v>
      </c>
      <c r="AP59" s="166" t="s">
        <v>683</v>
      </c>
      <c r="AQ59" s="162">
        <v>1.2</v>
      </c>
      <c r="AR59" s="162" t="s">
        <v>684</v>
      </c>
      <c r="AS59" s="167">
        <v>43133</v>
      </c>
      <c r="AT59" s="168" t="s">
        <v>3</v>
      </c>
      <c r="AU59" s="169" t="s">
        <v>3</v>
      </c>
      <c r="AV59" s="170" t="s">
        <v>3</v>
      </c>
      <c r="AW59" s="166" t="s">
        <v>543</v>
      </c>
      <c r="AX59" s="162">
        <v>1</v>
      </c>
      <c r="AY59" s="162" t="s">
        <v>685</v>
      </c>
      <c r="AZ59" s="167">
        <v>43191</v>
      </c>
      <c r="BA59" s="168" t="s">
        <v>3</v>
      </c>
      <c r="BB59" s="169" t="s">
        <v>3</v>
      </c>
      <c r="BC59" s="170" t="s">
        <v>3</v>
      </c>
    </row>
    <row r="60" spans="2:55" ht="175">
      <c r="B60" s="248"/>
      <c r="C60" s="179">
        <v>42</v>
      </c>
      <c r="D60" s="164">
        <f t="shared" si="1"/>
        <v>43334</v>
      </c>
      <c r="E60" s="132" t="str">
        <f t="shared" si="0"/>
        <v>Wed</v>
      </c>
      <c r="F60" s="109"/>
      <c r="G60" s="166" t="s">
        <v>686</v>
      </c>
      <c r="H60" s="162">
        <v>2</v>
      </c>
      <c r="I60" s="162" t="s">
        <v>687</v>
      </c>
      <c r="J60" s="167">
        <v>43191</v>
      </c>
      <c r="K60" s="168" t="s">
        <v>3</v>
      </c>
      <c r="L60" s="169" t="s">
        <v>3</v>
      </c>
      <c r="M60" s="170" t="s">
        <v>3</v>
      </c>
      <c r="N60" s="166" t="s">
        <v>484</v>
      </c>
      <c r="O60" s="162">
        <v>3</v>
      </c>
      <c r="P60" s="162" t="s">
        <v>688</v>
      </c>
      <c r="Q60" s="167">
        <v>43221</v>
      </c>
      <c r="R60" s="168" t="s">
        <v>3</v>
      </c>
      <c r="S60" s="169" t="s">
        <v>3</v>
      </c>
      <c r="T60" s="170" t="s">
        <v>3</v>
      </c>
      <c r="U60" s="166" t="s">
        <v>375</v>
      </c>
      <c r="V60" s="162">
        <v>0</v>
      </c>
      <c r="W60" s="162" t="s">
        <v>689</v>
      </c>
      <c r="X60" s="167">
        <v>43221</v>
      </c>
      <c r="Y60" s="168" t="s">
        <v>3</v>
      </c>
      <c r="Z60" s="169" t="s">
        <v>3</v>
      </c>
      <c r="AA60" s="170" t="s">
        <v>3</v>
      </c>
      <c r="AB60" s="166" t="s">
        <v>261</v>
      </c>
      <c r="AC60" s="162">
        <v>2</v>
      </c>
      <c r="AD60" s="162" t="s">
        <v>690</v>
      </c>
      <c r="AE60" s="167">
        <v>43221</v>
      </c>
      <c r="AF60" s="168" t="s">
        <v>3</v>
      </c>
      <c r="AG60" s="169" t="s">
        <v>3</v>
      </c>
      <c r="AH60" s="170" t="s">
        <v>3</v>
      </c>
      <c r="AI60" s="194"/>
      <c r="AJ60" s="162">
        <v>2</v>
      </c>
      <c r="AK60" s="162" t="s">
        <v>691</v>
      </c>
      <c r="AL60" s="167">
        <v>43221</v>
      </c>
      <c r="AM60" s="168" t="s">
        <v>3</v>
      </c>
      <c r="AN60" s="169" t="s">
        <v>3</v>
      </c>
      <c r="AO60" s="170" t="s">
        <v>3</v>
      </c>
      <c r="AP60" s="166">
        <v>0</v>
      </c>
      <c r="AQ60" s="162">
        <v>0</v>
      </c>
      <c r="AR60" s="162" t="s">
        <v>692</v>
      </c>
      <c r="AS60" s="167">
        <v>43133</v>
      </c>
      <c r="AT60" s="168" t="s">
        <v>3</v>
      </c>
      <c r="AU60" s="169" t="s">
        <v>3</v>
      </c>
      <c r="AV60" s="170" t="s">
        <v>3</v>
      </c>
      <c r="AW60" s="166">
        <v>0</v>
      </c>
      <c r="AX60" s="162">
        <v>0</v>
      </c>
      <c r="AY60" s="162" t="s">
        <v>693</v>
      </c>
      <c r="AZ60" s="167">
        <v>43191</v>
      </c>
      <c r="BA60" s="168" t="s">
        <v>3</v>
      </c>
      <c r="BB60" s="169" t="s">
        <v>3</v>
      </c>
      <c r="BC60" s="170" t="s">
        <v>3</v>
      </c>
    </row>
    <row r="61" spans="2:55" ht="150">
      <c r="B61" s="246">
        <v>7</v>
      </c>
      <c r="C61" s="179">
        <v>43</v>
      </c>
      <c r="D61" s="164">
        <f t="shared" si="1"/>
        <v>43335</v>
      </c>
      <c r="E61" s="132" t="str">
        <f t="shared" si="0"/>
        <v>Thu</v>
      </c>
      <c r="F61" s="178" t="s">
        <v>23</v>
      </c>
      <c r="G61" s="166" t="s">
        <v>694</v>
      </c>
      <c r="H61" s="162">
        <v>1.5</v>
      </c>
      <c r="I61" s="162" t="s">
        <v>695</v>
      </c>
      <c r="J61" s="167">
        <v>43191</v>
      </c>
      <c r="K61" s="168" t="s">
        <v>3</v>
      </c>
      <c r="L61" s="169" t="s">
        <v>3</v>
      </c>
      <c r="M61" s="170" t="s">
        <v>3</v>
      </c>
      <c r="N61" s="166" t="s">
        <v>484</v>
      </c>
      <c r="O61" s="162">
        <v>3</v>
      </c>
      <c r="P61" s="162" t="s">
        <v>696</v>
      </c>
      <c r="Q61" s="167">
        <v>43221</v>
      </c>
      <c r="R61" s="168" t="s">
        <v>3</v>
      </c>
      <c r="S61" s="169" t="s">
        <v>3</v>
      </c>
      <c r="T61" s="170" t="s">
        <v>3</v>
      </c>
      <c r="U61" s="166" t="s">
        <v>375</v>
      </c>
      <c r="V61" s="162">
        <v>0</v>
      </c>
      <c r="W61" s="162" t="s">
        <v>697</v>
      </c>
      <c r="X61" s="167">
        <v>43221</v>
      </c>
      <c r="Y61" s="168" t="s">
        <v>3</v>
      </c>
      <c r="Z61" s="169" t="s">
        <v>3</v>
      </c>
      <c r="AA61" s="170" t="s">
        <v>3</v>
      </c>
      <c r="AB61" s="166" t="s">
        <v>551</v>
      </c>
      <c r="AC61" s="162">
        <v>2</v>
      </c>
      <c r="AD61" s="162" t="s">
        <v>698</v>
      </c>
      <c r="AE61" s="167">
        <v>43221</v>
      </c>
      <c r="AF61" s="168" t="s">
        <v>3</v>
      </c>
      <c r="AG61" s="169" t="s">
        <v>3</v>
      </c>
      <c r="AH61" s="170" t="s">
        <v>3</v>
      </c>
      <c r="AI61" s="194"/>
      <c r="AJ61" s="162">
        <v>2</v>
      </c>
      <c r="AK61" s="162" t="s">
        <v>699</v>
      </c>
      <c r="AL61" s="167">
        <v>43221</v>
      </c>
      <c r="AM61" s="168" t="s">
        <v>3</v>
      </c>
      <c r="AN61" s="169" t="s">
        <v>3</v>
      </c>
      <c r="AO61" s="170" t="s">
        <v>3</v>
      </c>
      <c r="AP61" s="166" t="s">
        <v>700</v>
      </c>
      <c r="AQ61" s="162">
        <v>3.8</v>
      </c>
      <c r="AR61" s="162" t="s">
        <v>701</v>
      </c>
      <c r="AS61" s="167">
        <v>43133</v>
      </c>
      <c r="AT61" s="168" t="s">
        <v>3</v>
      </c>
      <c r="AU61" s="169" t="s">
        <v>3</v>
      </c>
      <c r="AV61" s="170" t="s">
        <v>3</v>
      </c>
      <c r="AW61" s="166" t="s">
        <v>702</v>
      </c>
      <c r="AX61" s="162">
        <v>2</v>
      </c>
      <c r="AY61" s="162" t="s">
        <v>703</v>
      </c>
      <c r="AZ61" s="167">
        <v>43191</v>
      </c>
      <c r="BA61" s="168" t="s">
        <v>3</v>
      </c>
      <c r="BB61" s="169" t="s">
        <v>3</v>
      </c>
      <c r="BC61" s="170" t="s">
        <v>3</v>
      </c>
    </row>
    <row r="62" spans="2:55" ht="150">
      <c r="B62" s="247"/>
      <c r="C62" s="179">
        <v>44</v>
      </c>
      <c r="D62" s="164">
        <f t="shared" si="1"/>
        <v>43336</v>
      </c>
      <c r="E62" s="132" t="str">
        <f t="shared" si="0"/>
        <v>Fri</v>
      </c>
      <c r="F62" s="109"/>
      <c r="G62" s="166" t="s">
        <v>704</v>
      </c>
      <c r="H62" s="162">
        <v>4</v>
      </c>
      <c r="I62" s="162" t="s">
        <v>705</v>
      </c>
      <c r="J62" s="167">
        <v>43221</v>
      </c>
      <c r="K62" s="168" t="s">
        <v>3</v>
      </c>
      <c r="L62" s="169" t="s">
        <v>3</v>
      </c>
      <c r="M62" s="170" t="s">
        <v>3</v>
      </c>
      <c r="N62" s="166" t="s">
        <v>706</v>
      </c>
      <c r="O62" s="162">
        <v>1.5</v>
      </c>
      <c r="P62" s="162" t="s">
        <v>707</v>
      </c>
      <c r="Q62" s="167">
        <v>43221</v>
      </c>
      <c r="R62" s="168" t="s">
        <v>3</v>
      </c>
      <c r="S62" s="169" t="s">
        <v>3</v>
      </c>
      <c r="T62" s="170" t="s">
        <v>3</v>
      </c>
      <c r="U62" s="166" t="s">
        <v>375</v>
      </c>
      <c r="V62" s="162">
        <v>0</v>
      </c>
      <c r="W62" s="162" t="s">
        <v>708</v>
      </c>
      <c r="X62" s="167">
        <v>43221</v>
      </c>
      <c r="Y62" s="168" t="s">
        <v>3</v>
      </c>
      <c r="Z62" s="169" t="s">
        <v>3</v>
      </c>
      <c r="AA62" s="170" t="s">
        <v>3</v>
      </c>
      <c r="AB62" s="166" t="s">
        <v>551</v>
      </c>
      <c r="AC62" s="162">
        <v>2</v>
      </c>
      <c r="AD62" s="162" t="s">
        <v>709</v>
      </c>
      <c r="AE62" s="167">
        <v>43221</v>
      </c>
      <c r="AF62" s="168" t="s">
        <v>3</v>
      </c>
      <c r="AG62" s="169" t="s">
        <v>3</v>
      </c>
      <c r="AH62" s="170" t="s">
        <v>3</v>
      </c>
      <c r="AI62" s="194"/>
      <c r="AJ62" s="162">
        <v>1</v>
      </c>
      <c r="AK62" s="162" t="s">
        <v>710</v>
      </c>
      <c r="AL62" s="167">
        <v>43221</v>
      </c>
      <c r="AM62" s="168" t="s">
        <v>3</v>
      </c>
      <c r="AN62" s="169" t="s">
        <v>3</v>
      </c>
      <c r="AO62" s="170" t="s">
        <v>3</v>
      </c>
      <c r="AP62" s="166" t="s">
        <v>711</v>
      </c>
      <c r="AQ62" s="157">
        <f>105/60</f>
        <v>1.75</v>
      </c>
      <c r="AR62" s="162" t="s">
        <v>712</v>
      </c>
      <c r="AS62" s="167">
        <v>43133</v>
      </c>
      <c r="AT62" s="168" t="s">
        <v>3</v>
      </c>
      <c r="AU62" s="169" t="s">
        <v>3</v>
      </c>
      <c r="AV62" s="170" t="s">
        <v>3</v>
      </c>
      <c r="AW62" s="166" t="s">
        <v>580</v>
      </c>
      <c r="AX62" s="162">
        <v>2</v>
      </c>
      <c r="AY62" s="162" t="s">
        <v>713</v>
      </c>
      <c r="AZ62" s="167">
        <v>43191</v>
      </c>
      <c r="BA62" s="168" t="s">
        <v>3</v>
      </c>
      <c r="BB62" s="169" t="s">
        <v>3</v>
      </c>
      <c r="BC62" s="170" t="s">
        <v>3</v>
      </c>
    </row>
    <row r="63" spans="2:55" ht="200">
      <c r="B63" s="247"/>
      <c r="C63" s="179">
        <v>45</v>
      </c>
      <c r="D63" s="164">
        <f t="shared" si="1"/>
        <v>43337</v>
      </c>
      <c r="E63" s="132" t="str">
        <f t="shared" si="0"/>
        <v>Sat</v>
      </c>
      <c r="F63" s="109"/>
      <c r="G63" s="166">
        <v>0</v>
      </c>
      <c r="H63" s="162">
        <v>0</v>
      </c>
      <c r="I63" s="162" t="s">
        <v>714</v>
      </c>
      <c r="J63" s="167">
        <v>43221</v>
      </c>
      <c r="K63" s="168" t="s">
        <v>3</v>
      </c>
      <c r="L63" s="169" t="s">
        <v>3</v>
      </c>
      <c r="M63" s="170" t="s">
        <v>3</v>
      </c>
      <c r="N63" s="166" t="s">
        <v>389</v>
      </c>
      <c r="O63" s="162">
        <v>3</v>
      </c>
      <c r="P63" s="162" t="s">
        <v>715</v>
      </c>
      <c r="Q63" s="167">
        <v>43221</v>
      </c>
      <c r="R63" s="168" t="s">
        <v>3</v>
      </c>
      <c r="S63" s="169" t="s">
        <v>3</v>
      </c>
      <c r="T63" s="170" t="s">
        <v>3</v>
      </c>
      <c r="U63" s="166" t="s">
        <v>585</v>
      </c>
      <c r="V63" s="162">
        <v>2</v>
      </c>
      <c r="W63" s="162" t="s">
        <v>716</v>
      </c>
      <c r="X63" s="167">
        <v>43221</v>
      </c>
      <c r="Y63" s="168" t="s">
        <v>3</v>
      </c>
      <c r="Z63" s="169" t="s">
        <v>3</v>
      </c>
      <c r="AA63" s="170" t="s">
        <v>3</v>
      </c>
      <c r="AB63" s="166" t="s">
        <v>551</v>
      </c>
      <c r="AC63" s="162">
        <v>2</v>
      </c>
      <c r="AD63" s="162" t="s">
        <v>717</v>
      </c>
      <c r="AE63" s="167">
        <v>43221</v>
      </c>
      <c r="AF63" s="168" t="s">
        <v>3</v>
      </c>
      <c r="AG63" s="169" t="s">
        <v>3</v>
      </c>
      <c r="AH63" s="170" t="s">
        <v>3</v>
      </c>
      <c r="AI63" s="166" t="s">
        <v>255</v>
      </c>
      <c r="AJ63" s="162">
        <v>1</v>
      </c>
      <c r="AK63" s="162" t="s">
        <v>718</v>
      </c>
      <c r="AL63" s="167">
        <v>43221</v>
      </c>
      <c r="AM63" s="168" t="s">
        <v>3</v>
      </c>
      <c r="AN63" s="169" t="s">
        <v>3</v>
      </c>
      <c r="AO63" s="170" t="s">
        <v>3</v>
      </c>
      <c r="AP63" s="166">
        <v>0</v>
      </c>
      <c r="AQ63" s="162">
        <v>0</v>
      </c>
      <c r="AR63" s="162" t="s">
        <v>719</v>
      </c>
      <c r="AS63" s="167">
        <v>43133</v>
      </c>
      <c r="AT63" s="168" t="s">
        <v>3</v>
      </c>
      <c r="AU63" s="169" t="s">
        <v>3</v>
      </c>
      <c r="AV63" s="170" t="s">
        <v>3</v>
      </c>
      <c r="AW63" s="166" t="s">
        <v>720</v>
      </c>
      <c r="AX63" s="162">
        <v>1</v>
      </c>
      <c r="AY63" s="162" t="s">
        <v>721</v>
      </c>
      <c r="AZ63" s="167">
        <v>43191</v>
      </c>
      <c r="BA63" s="168" t="s">
        <v>3</v>
      </c>
      <c r="BB63" s="169" t="s">
        <v>3</v>
      </c>
      <c r="BC63" s="170" t="s">
        <v>3</v>
      </c>
    </row>
    <row r="64" spans="2:55" ht="175">
      <c r="B64" s="247"/>
      <c r="C64" s="179">
        <v>46</v>
      </c>
      <c r="D64" s="164">
        <f t="shared" si="1"/>
        <v>43338</v>
      </c>
      <c r="E64" s="132" t="str">
        <f t="shared" si="0"/>
        <v>Sun</v>
      </c>
      <c r="F64" s="109"/>
      <c r="G64" s="166" t="s">
        <v>686</v>
      </c>
      <c r="H64" s="162">
        <v>2</v>
      </c>
      <c r="I64" s="162" t="s">
        <v>722</v>
      </c>
      <c r="J64" s="167">
        <v>43221</v>
      </c>
      <c r="K64" s="168" t="s">
        <v>3</v>
      </c>
      <c r="L64" s="169" t="s">
        <v>3</v>
      </c>
      <c r="M64" s="170" t="s">
        <v>3</v>
      </c>
      <c r="N64" s="166" t="s">
        <v>450</v>
      </c>
      <c r="O64" s="162">
        <v>3</v>
      </c>
      <c r="P64" s="162" t="s">
        <v>723</v>
      </c>
      <c r="Q64" s="167">
        <v>43221</v>
      </c>
      <c r="R64" s="168" t="s">
        <v>3</v>
      </c>
      <c r="S64" s="169" t="s">
        <v>3</v>
      </c>
      <c r="T64" s="170" t="s">
        <v>3</v>
      </c>
      <c r="U64" s="166" t="s">
        <v>486</v>
      </c>
      <c r="V64" s="162">
        <v>2</v>
      </c>
      <c r="W64" s="162" t="s">
        <v>724</v>
      </c>
      <c r="X64" s="167">
        <v>43221</v>
      </c>
      <c r="Y64" s="168" t="s">
        <v>3</v>
      </c>
      <c r="Z64" s="169" t="s">
        <v>3</v>
      </c>
      <c r="AA64" s="170" t="s">
        <v>3</v>
      </c>
      <c r="AB64" s="166" t="s">
        <v>275</v>
      </c>
      <c r="AC64" s="162">
        <v>1</v>
      </c>
      <c r="AD64" s="162" t="s">
        <v>725</v>
      </c>
      <c r="AE64" s="167">
        <v>43221</v>
      </c>
      <c r="AF64" s="168" t="s">
        <v>3</v>
      </c>
      <c r="AG64" s="169" t="s">
        <v>3</v>
      </c>
      <c r="AH64" s="170" t="s">
        <v>3</v>
      </c>
      <c r="AI64" s="166" t="s">
        <v>726</v>
      </c>
      <c r="AJ64" s="162">
        <v>3</v>
      </c>
      <c r="AK64" s="162" t="s">
        <v>727</v>
      </c>
      <c r="AL64" s="167">
        <v>43221</v>
      </c>
      <c r="AM64" s="168" t="s">
        <v>3</v>
      </c>
      <c r="AN64" s="169" t="s">
        <v>3</v>
      </c>
      <c r="AO64" s="170" t="s">
        <v>3</v>
      </c>
      <c r="AP64" s="166" t="s">
        <v>728</v>
      </c>
      <c r="AQ64" s="162">
        <v>2.7</v>
      </c>
      <c r="AR64" s="162" t="s">
        <v>729</v>
      </c>
      <c r="AS64" s="167">
        <v>43134</v>
      </c>
      <c r="AT64" s="168" t="s">
        <v>3</v>
      </c>
      <c r="AU64" s="169" t="s">
        <v>3</v>
      </c>
      <c r="AV64" s="170" t="s">
        <v>3</v>
      </c>
      <c r="AW64" s="166" t="s">
        <v>677</v>
      </c>
      <c r="AX64" s="162">
        <v>1.5</v>
      </c>
      <c r="AY64" s="162" t="s">
        <v>730</v>
      </c>
      <c r="AZ64" s="167">
        <v>43191</v>
      </c>
      <c r="BA64" s="168" t="s">
        <v>3</v>
      </c>
      <c r="BB64" s="169" t="s">
        <v>3</v>
      </c>
      <c r="BC64" s="170" t="s">
        <v>3</v>
      </c>
    </row>
    <row r="65" spans="2:55" ht="137.5">
      <c r="B65" s="247"/>
      <c r="C65" s="179">
        <v>47</v>
      </c>
      <c r="D65" s="164">
        <f t="shared" si="1"/>
        <v>43339</v>
      </c>
      <c r="E65" s="132" t="str">
        <f t="shared" si="0"/>
        <v>Mon</v>
      </c>
      <c r="F65" s="109"/>
      <c r="G65" s="166" t="s">
        <v>686</v>
      </c>
      <c r="H65" s="162">
        <v>2</v>
      </c>
      <c r="I65" s="162" t="s">
        <v>722</v>
      </c>
      <c r="J65" s="167">
        <v>43221</v>
      </c>
      <c r="K65" s="168" t="s">
        <v>3</v>
      </c>
      <c r="L65" s="169" t="s">
        <v>3</v>
      </c>
      <c r="M65" s="170" t="s">
        <v>3</v>
      </c>
      <c r="N65" s="166" t="s">
        <v>365</v>
      </c>
      <c r="O65" s="162">
        <v>2</v>
      </c>
      <c r="P65" s="162" t="s">
        <v>731</v>
      </c>
      <c r="Q65" s="167">
        <v>43221</v>
      </c>
      <c r="R65" s="168" t="s">
        <v>3</v>
      </c>
      <c r="S65" s="169" t="s">
        <v>3</v>
      </c>
      <c r="T65" s="170" t="s">
        <v>3</v>
      </c>
      <c r="U65" s="166" t="s">
        <v>508</v>
      </c>
      <c r="V65" s="162">
        <v>2</v>
      </c>
      <c r="W65" s="162" t="s">
        <v>732</v>
      </c>
      <c r="X65" s="167">
        <v>43221</v>
      </c>
      <c r="Y65" s="168" t="s">
        <v>3</v>
      </c>
      <c r="Z65" s="169" t="s">
        <v>3</v>
      </c>
      <c r="AA65" s="170" t="s">
        <v>3</v>
      </c>
      <c r="AB65" s="166" t="s">
        <v>551</v>
      </c>
      <c r="AC65" s="162">
        <v>2</v>
      </c>
      <c r="AD65" s="162" t="s">
        <v>733</v>
      </c>
      <c r="AE65" s="167">
        <v>43221</v>
      </c>
      <c r="AF65" s="168" t="s">
        <v>3</v>
      </c>
      <c r="AG65" s="169" t="s">
        <v>3</v>
      </c>
      <c r="AH65" s="170" t="s">
        <v>3</v>
      </c>
      <c r="AI65" s="166" t="s">
        <v>734</v>
      </c>
      <c r="AJ65" s="162">
        <v>4</v>
      </c>
      <c r="AK65" s="162" t="s">
        <v>735</v>
      </c>
      <c r="AL65" s="167">
        <v>43221</v>
      </c>
      <c r="AM65" s="168" t="s">
        <v>3</v>
      </c>
      <c r="AN65" s="169" t="s">
        <v>3</v>
      </c>
      <c r="AO65" s="170" t="s">
        <v>3</v>
      </c>
      <c r="AP65" s="166" t="s">
        <v>736</v>
      </c>
      <c r="AQ65" s="157">
        <f>105/60</f>
        <v>1.75</v>
      </c>
      <c r="AR65" s="162" t="s">
        <v>737</v>
      </c>
      <c r="AS65" s="167">
        <v>43134</v>
      </c>
      <c r="AT65" s="168" t="s">
        <v>3</v>
      </c>
      <c r="AU65" s="169" t="s">
        <v>3</v>
      </c>
      <c r="AV65" s="170" t="s">
        <v>3</v>
      </c>
      <c r="AW65" s="166" t="s">
        <v>738</v>
      </c>
      <c r="AX65" s="162">
        <v>1.5</v>
      </c>
      <c r="AY65" s="162" t="s">
        <v>739</v>
      </c>
      <c r="AZ65" s="167">
        <v>43221</v>
      </c>
      <c r="BA65" s="168" t="s">
        <v>3</v>
      </c>
      <c r="BB65" s="169" t="s">
        <v>3</v>
      </c>
      <c r="BC65" s="170" t="s">
        <v>3</v>
      </c>
    </row>
    <row r="66" spans="2:55" ht="175">
      <c r="B66" s="247"/>
      <c r="C66" s="179">
        <v>48</v>
      </c>
      <c r="D66" s="164">
        <f t="shared" si="1"/>
        <v>43340</v>
      </c>
      <c r="E66" s="132" t="str">
        <f t="shared" si="0"/>
        <v>Tue</v>
      </c>
      <c r="F66" s="109"/>
      <c r="G66" s="166">
        <v>0</v>
      </c>
      <c r="H66" s="162">
        <v>0</v>
      </c>
      <c r="I66" s="162" t="s">
        <v>740</v>
      </c>
      <c r="J66" s="167">
        <v>43221</v>
      </c>
      <c r="K66" s="168" t="s">
        <v>3</v>
      </c>
      <c r="L66" s="169" t="s">
        <v>3</v>
      </c>
      <c r="M66" s="170" t="s">
        <v>3</v>
      </c>
      <c r="N66" s="166" t="s">
        <v>741</v>
      </c>
      <c r="O66" s="162">
        <v>2</v>
      </c>
      <c r="P66" s="162" t="s">
        <v>742</v>
      </c>
      <c r="Q66" s="167">
        <v>43221</v>
      </c>
      <c r="R66" s="168" t="s">
        <v>3</v>
      </c>
      <c r="S66" s="169" t="s">
        <v>3</v>
      </c>
      <c r="T66" s="170" t="s">
        <v>3</v>
      </c>
      <c r="U66" s="166" t="s">
        <v>268</v>
      </c>
      <c r="V66" s="162">
        <v>2</v>
      </c>
      <c r="W66" s="162" t="s">
        <v>743</v>
      </c>
      <c r="X66" s="167">
        <v>43221</v>
      </c>
      <c r="Y66" s="168" t="s">
        <v>3</v>
      </c>
      <c r="Z66" s="169" t="s">
        <v>3</v>
      </c>
      <c r="AA66" s="170" t="s">
        <v>3</v>
      </c>
      <c r="AB66" s="166" t="s">
        <v>551</v>
      </c>
      <c r="AC66" s="162">
        <v>2</v>
      </c>
      <c r="AD66" s="162" t="s">
        <v>744</v>
      </c>
      <c r="AE66" s="167">
        <v>43221</v>
      </c>
      <c r="AF66" s="168" t="s">
        <v>3</v>
      </c>
      <c r="AG66" s="169" t="s">
        <v>3</v>
      </c>
      <c r="AH66" s="170" t="s">
        <v>3</v>
      </c>
      <c r="AI66" s="166" t="s">
        <v>745</v>
      </c>
      <c r="AJ66" s="162">
        <v>2</v>
      </c>
      <c r="AK66" s="162" t="s">
        <v>746</v>
      </c>
      <c r="AL66" s="167">
        <v>43221</v>
      </c>
      <c r="AM66" s="168" t="s">
        <v>3</v>
      </c>
      <c r="AN66" s="169" t="s">
        <v>3</v>
      </c>
      <c r="AO66" s="170" t="s">
        <v>3</v>
      </c>
      <c r="AP66" s="166" t="s">
        <v>747</v>
      </c>
      <c r="AQ66" s="162">
        <v>4</v>
      </c>
      <c r="AR66" s="162" t="s">
        <v>748</v>
      </c>
      <c r="AS66" s="167">
        <v>43134</v>
      </c>
      <c r="AT66" s="168" t="s">
        <v>3</v>
      </c>
      <c r="AU66" s="169" t="s">
        <v>3</v>
      </c>
      <c r="AV66" s="170" t="s">
        <v>3</v>
      </c>
      <c r="AW66" s="166" t="s">
        <v>749</v>
      </c>
      <c r="AX66" s="162">
        <v>1.5</v>
      </c>
      <c r="AY66" s="162" t="s">
        <v>750</v>
      </c>
      <c r="AZ66" s="167">
        <v>43221</v>
      </c>
      <c r="BA66" s="168" t="s">
        <v>3</v>
      </c>
      <c r="BB66" s="169" t="s">
        <v>3</v>
      </c>
      <c r="BC66" s="170" t="s">
        <v>3</v>
      </c>
    </row>
    <row r="67" spans="2:55" ht="225">
      <c r="B67" s="248"/>
      <c r="C67" s="179">
        <v>49</v>
      </c>
      <c r="D67" s="164">
        <f t="shared" si="1"/>
        <v>43341</v>
      </c>
      <c r="E67" s="132" t="str">
        <f t="shared" si="0"/>
        <v>Wed</v>
      </c>
      <c r="F67" s="109"/>
      <c r="G67" s="166" t="s">
        <v>751</v>
      </c>
      <c r="H67" s="162">
        <v>2</v>
      </c>
      <c r="I67" s="162" t="s">
        <v>752</v>
      </c>
      <c r="J67" s="167">
        <v>43221</v>
      </c>
      <c r="K67" s="168" t="s">
        <v>3</v>
      </c>
      <c r="L67" s="169" t="s">
        <v>3</v>
      </c>
      <c r="M67" s="170" t="s">
        <v>3</v>
      </c>
      <c r="N67" s="166" t="s">
        <v>358</v>
      </c>
      <c r="O67" s="162">
        <v>2</v>
      </c>
      <c r="P67" s="162" t="s">
        <v>753</v>
      </c>
      <c r="Q67" s="167">
        <v>43221</v>
      </c>
      <c r="R67" s="168" t="s">
        <v>3</v>
      </c>
      <c r="S67" s="169" t="s">
        <v>3</v>
      </c>
      <c r="T67" s="170" t="s">
        <v>3</v>
      </c>
      <c r="U67" s="166" t="s">
        <v>612</v>
      </c>
      <c r="V67" s="162">
        <v>1</v>
      </c>
      <c r="W67" s="162" t="s">
        <v>754</v>
      </c>
      <c r="X67" s="167">
        <v>43221</v>
      </c>
      <c r="Y67" s="168" t="s">
        <v>3</v>
      </c>
      <c r="Z67" s="169" t="s">
        <v>3</v>
      </c>
      <c r="AA67" s="170" t="s">
        <v>3</v>
      </c>
      <c r="AB67" s="166" t="s">
        <v>551</v>
      </c>
      <c r="AC67" s="162">
        <v>2</v>
      </c>
      <c r="AD67" s="162" t="s">
        <v>755</v>
      </c>
      <c r="AE67" s="167">
        <v>43221</v>
      </c>
      <c r="AF67" s="168" t="s">
        <v>3</v>
      </c>
      <c r="AG67" s="169" t="s">
        <v>3</v>
      </c>
      <c r="AH67" s="170" t="s">
        <v>3</v>
      </c>
      <c r="AI67" s="166" t="s">
        <v>756</v>
      </c>
      <c r="AJ67" s="162">
        <v>1.5</v>
      </c>
      <c r="AK67" s="162" t="s">
        <v>757</v>
      </c>
      <c r="AL67" s="167">
        <v>43221</v>
      </c>
      <c r="AM67" s="168" t="s">
        <v>3</v>
      </c>
      <c r="AN67" s="169" t="s">
        <v>3</v>
      </c>
      <c r="AO67" s="170" t="s">
        <v>3</v>
      </c>
      <c r="AP67" s="166" t="s">
        <v>758</v>
      </c>
      <c r="AQ67" s="162">
        <f>SUM(55+160)/60</f>
        <v>3.5833333333333335</v>
      </c>
      <c r="AR67" s="162" t="s">
        <v>759</v>
      </c>
      <c r="AS67" s="167">
        <v>43134</v>
      </c>
      <c r="AT67" s="168" t="s">
        <v>3</v>
      </c>
      <c r="AU67" s="169" t="s">
        <v>3</v>
      </c>
      <c r="AV67" s="170" t="s">
        <v>3</v>
      </c>
      <c r="AW67" s="166" t="s">
        <v>760</v>
      </c>
      <c r="AX67" s="162">
        <v>2</v>
      </c>
      <c r="AY67" s="162" t="s">
        <v>761</v>
      </c>
      <c r="AZ67" s="167">
        <v>43221</v>
      </c>
      <c r="BA67" s="168" t="s">
        <v>3</v>
      </c>
      <c r="BB67" s="169" t="s">
        <v>3</v>
      </c>
      <c r="BC67" s="170" t="s">
        <v>3</v>
      </c>
    </row>
    <row r="68" spans="2:55" ht="162.5">
      <c r="B68" s="246">
        <v>8</v>
      </c>
      <c r="C68" s="179">
        <v>50</v>
      </c>
      <c r="D68" s="164">
        <f t="shared" si="1"/>
        <v>43342</v>
      </c>
      <c r="E68" s="132" t="str">
        <f t="shared" si="0"/>
        <v>Thu</v>
      </c>
      <c r="F68" s="178" t="s">
        <v>23</v>
      </c>
      <c r="G68" s="166" t="s">
        <v>762</v>
      </c>
      <c r="H68" s="162">
        <v>4</v>
      </c>
      <c r="I68" s="162" t="s">
        <v>763</v>
      </c>
      <c r="J68" s="195"/>
      <c r="K68" s="168" t="s">
        <v>3</v>
      </c>
      <c r="L68" s="169" t="s">
        <v>3</v>
      </c>
      <c r="M68" s="170" t="s">
        <v>3</v>
      </c>
      <c r="N68" s="166" t="s">
        <v>313</v>
      </c>
      <c r="O68" s="162">
        <v>3</v>
      </c>
      <c r="P68" s="162" t="s">
        <v>764</v>
      </c>
      <c r="Q68" s="167">
        <v>43221</v>
      </c>
      <c r="R68" s="168" t="s">
        <v>3</v>
      </c>
      <c r="S68" s="169" t="s">
        <v>3</v>
      </c>
      <c r="T68" s="170" t="s">
        <v>3</v>
      </c>
      <c r="U68" s="166" t="s">
        <v>612</v>
      </c>
      <c r="V68" s="162">
        <v>1</v>
      </c>
      <c r="W68" s="162" t="s">
        <v>765</v>
      </c>
      <c r="X68" s="167">
        <v>43221</v>
      </c>
      <c r="Y68" s="168" t="s">
        <v>3</v>
      </c>
      <c r="Z68" s="169" t="s">
        <v>3</v>
      </c>
      <c r="AA68" s="170" t="s">
        <v>3</v>
      </c>
      <c r="AB68" s="166">
        <v>0</v>
      </c>
      <c r="AC68" s="166">
        <v>0</v>
      </c>
      <c r="AD68" s="162" t="s">
        <v>766</v>
      </c>
      <c r="AE68" s="167">
        <v>43221</v>
      </c>
      <c r="AF68" s="168" t="s">
        <v>3</v>
      </c>
      <c r="AG68" s="169" t="s">
        <v>3</v>
      </c>
      <c r="AH68" s="170" t="s">
        <v>3</v>
      </c>
      <c r="AI68" s="166" t="s">
        <v>767</v>
      </c>
      <c r="AJ68" s="162">
        <v>2</v>
      </c>
      <c r="AK68" s="162" t="s">
        <v>768</v>
      </c>
      <c r="AL68" s="167">
        <v>43221</v>
      </c>
      <c r="AM68" s="168" t="s">
        <v>3</v>
      </c>
      <c r="AN68" s="169" t="s">
        <v>3</v>
      </c>
      <c r="AO68" s="170" t="s">
        <v>3</v>
      </c>
      <c r="AP68" s="166" t="s">
        <v>769</v>
      </c>
      <c r="AQ68" s="162">
        <v>1</v>
      </c>
      <c r="AR68" s="162" t="s">
        <v>770</v>
      </c>
      <c r="AS68" s="167">
        <v>43134</v>
      </c>
      <c r="AT68" s="168" t="s">
        <v>3</v>
      </c>
      <c r="AU68" s="169" t="s">
        <v>3</v>
      </c>
      <c r="AV68" s="170" t="s">
        <v>3</v>
      </c>
      <c r="AW68" s="166" t="s">
        <v>543</v>
      </c>
      <c r="AX68" s="162">
        <v>1</v>
      </c>
      <c r="AY68" s="162" t="s">
        <v>771</v>
      </c>
      <c r="AZ68" s="167">
        <v>43221</v>
      </c>
      <c r="BA68" s="168" t="s">
        <v>3</v>
      </c>
      <c r="BB68" s="169" t="s">
        <v>3</v>
      </c>
      <c r="BC68" s="170" t="s">
        <v>3</v>
      </c>
    </row>
    <row r="69" spans="2:55" ht="225">
      <c r="B69" s="247"/>
      <c r="C69" s="179">
        <v>51</v>
      </c>
      <c r="D69" s="164">
        <f t="shared" si="1"/>
        <v>43343</v>
      </c>
      <c r="E69" s="132" t="str">
        <f t="shared" si="0"/>
        <v>Fri</v>
      </c>
      <c r="F69" s="109"/>
      <c r="G69" s="166" t="s">
        <v>772</v>
      </c>
      <c r="H69" s="162">
        <v>4</v>
      </c>
      <c r="I69" s="162" t="s">
        <v>773</v>
      </c>
      <c r="J69" s="167">
        <v>43221</v>
      </c>
      <c r="K69" s="168" t="s">
        <v>3</v>
      </c>
      <c r="L69" s="169" t="s">
        <v>3</v>
      </c>
      <c r="M69" s="170" t="s">
        <v>3</v>
      </c>
      <c r="N69" s="166" t="s">
        <v>484</v>
      </c>
      <c r="O69" s="162">
        <v>3</v>
      </c>
      <c r="P69" s="162" t="s">
        <v>774</v>
      </c>
      <c r="Q69" s="167">
        <v>43221</v>
      </c>
      <c r="R69" s="168" t="s">
        <v>3</v>
      </c>
      <c r="S69" s="169" t="s">
        <v>3</v>
      </c>
      <c r="T69" s="170" t="s">
        <v>3</v>
      </c>
      <c r="U69" s="166" t="s">
        <v>775</v>
      </c>
      <c r="V69" s="162">
        <v>2</v>
      </c>
      <c r="W69" s="162" t="s">
        <v>776</v>
      </c>
      <c r="X69" s="167">
        <v>43221</v>
      </c>
      <c r="Y69" s="168" t="s">
        <v>3</v>
      </c>
      <c r="Z69" s="169" t="s">
        <v>3</v>
      </c>
      <c r="AA69" s="170" t="s">
        <v>3</v>
      </c>
      <c r="AB69" s="166">
        <v>0</v>
      </c>
      <c r="AC69" s="166">
        <v>0</v>
      </c>
      <c r="AD69" s="162" t="s">
        <v>777</v>
      </c>
      <c r="AE69" s="167">
        <v>43221</v>
      </c>
      <c r="AF69" s="168" t="s">
        <v>3</v>
      </c>
      <c r="AG69" s="169" t="s">
        <v>3</v>
      </c>
      <c r="AH69" s="170" t="s">
        <v>3</v>
      </c>
      <c r="AI69" s="166" t="s">
        <v>305</v>
      </c>
      <c r="AJ69" s="162">
        <v>3</v>
      </c>
      <c r="AK69" s="162" t="s">
        <v>778</v>
      </c>
      <c r="AL69" s="167">
        <v>43221</v>
      </c>
      <c r="AM69" s="168" t="s">
        <v>3</v>
      </c>
      <c r="AN69" s="169" t="s">
        <v>3</v>
      </c>
      <c r="AO69" s="170" t="s">
        <v>3</v>
      </c>
      <c r="AP69" s="166" t="s">
        <v>779</v>
      </c>
      <c r="AQ69" s="162">
        <v>2.5</v>
      </c>
      <c r="AR69" s="162" t="s">
        <v>780</v>
      </c>
      <c r="AS69" s="167">
        <v>43134</v>
      </c>
      <c r="AT69" s="168" t="s">
        <v>3</v>
      </c>
      <c r="AU69" s="169" t="s">
        <v>3</v>
      </c>
      <c r="AV69" s="170" t="s">
        <v>3</v>
      </c>
      <c r="AW69" s="166">
        <v>0</v>
      </c>
      <c r="AX69" s="162">
        <v>0</v>
      </c>
      <c r="AY69" s="162" t="s">
        <v>781</v>
      </c>
      <c r="AZ69" s="167">
        <v>43221</v>
      </c>
      <c r="BA69" s="168" t="s">
        <v>3</v>
      </c>
      <c r="BB69" s="169" t="s">
        <v>3</v>
      </c>
      <c r="BC69" s="170" t="s">
        <v>3</v>
      </c>
    </row>
    <row r="70" spans="2:55" ht="162.5">
      <c r="B70" s="247"/>
      <c r="C70" s="179">
        <v>52</v>
      </c>
      <c r="D70" s="164">
        <f t="shared" si="1"/>
        <v>43344</v>
      </c>
      <c r="E70" s="132" t="str">
        <f t="shared" si="0"/>
        <v>Sat</v>
      </c>
      <c r="F70" s="109"/>
      <c r="G70" s="166" t="s">
        <v>782</v>
      </c>
      <c r="H70" s="162">
        <v>6</v>
      </c>
      <c r="I70" s="162" t="s">
        <v>783</v>
      </c>
      <c r="J70" s="195"/>
      <c r="K70" s="168" t="s">
        <v>3</v>
      </c>
      <c r="L70" s="169" t="s">
        <v>3</v>
      </c>
      <c r="M70" s="170" t="s">
        <v>3</v>
      </c>
      <c r="N70" s="166" t="s">
        <v>784</v>
      </c>
      <c r="O70" s="162">
        <v>3</v>
      </c>
      <c r="P70" s="162" t="s">
        <v>785</v>
      </c>
      <c r="Q70" s="167">
        <v>43221</v>
      </c>
      <c r="R70" s="168" t="s">
        <v>3</v>
      </c>
      <c r="S70" s="169" t="s">
        <v>3</v>
      </c>
      <c r="T70" s="170" t="s">
        <v>3</v>
      </c>
      <c r="U70" s="166" t="s">
        <v>775</v>
      </c>
      <c r="V70" s="162">
        <v>1.5</v>
      </c>
      <c r="W70" s="162" t="s">
        <v>786</v>
      </c>
      <c r="X70" s="167">
        <v>43221</v>
      </c>
      <c r="Y70" s="168" t="s">
        <v>3</v>
      </c>
      <c r="Z70" s="169" t="s">
        <v>3</v>
      </c>
      <c r="AA70" s="170" t="s">
        <v>3</v>
      </c>
      <c r="AB70" s="166">
        <v>0</v>
      </c>
      <c r="AC70" s="166">
        <v>0</v>
      </c>
      <c r="AD70" s="162" t="s">
        <v>787</v>
      </c>
      <c r="AE70" s="167">
        <v>43221</v>
      </c>
      <c r="AF70" s="168" t="s">
        <v>3</v>
      </c>
      <c r="AG70" s="169" t="s">
        <v>3</v>
      </c>
      <c r="AH70" s="170" t="s">
        <v>3</v>
      </c>
      <c r="AI70" s="166" t="s">
        <v>788</v>
      </c>
      <c r="AJ70" s="162">
        <v>2</v>
      </c>
      <c r="AK70" s="162" t="s">
        <v>789</v>
      </c>
      <c r="AL70" s="167">
        <v>43221</v>
      </c>
      <c r="AM70" s="168" t="s">
        <v>3</v>
      </c>
      <c r="AN70" s="169" t="s">
        <v>3</v>
      </c>
      <c r="AO70" s="170" t="s">
        <v>3</v>
      </c>
      <c r="AP70" s="166" t="s">
        <v>790</v>
      </c>
      <c r="AQ70" s="162">
        <v>1.5</v>
      </c>
      <c r="AR70" s="162" t="s">
        <v>791</v>
      </c>
      <c r="AS70" s="167">
        <v>43135</v>
      </c>
      <c r="AT70" s="168" t="s">
        <v>3</v>
      </c>
      <c r="AU70" s="169" t="s">
        <v>3</v>
      </c>
      <c r="AV70" s="170" t="s">
        <v>3</v>
      </c>
      <c r="AW70" s="166" t="s">
        <v>566</v>
      </c>
      <c r="AX70" s="162">
        <v>2</v>
      </c>
      <c r="AY70" s="162" t="s">
        <v>792</v>
      </c>
      <c r="AZ70" s="167">
        <v>43221</v>
      </c>
      <c r="BA70" s="168" t="s">
        <v>3</v>
      </c>
      <c r="BB70" s="169" t="s">
        <v>3</v>
      </c>
      <c r="BC70" s="170" t="s">
        <v>3</v>
      </c>
    </row>
    <row r="71" spans="2:55" ht="187.5">
      <c r="B71" s="247"/>
      <c r="C71" s="179">
        <v>53</v>
      </c>
      <c r="D71" s="164">
        <f t="shared" si="1"/>
        <v>43345</v>
      </c>
      <c r="E71" s="132" t="str">
        <f t="shared" si="0"/>
        <v>Sun</v>
      </c>
      <c r="F71" s="109"/>
      <c r="G71" s="166" t="s">
        <v>793</v>
      </c>
      <c r="H71" s="162">
        <v>3</v>
      </c>
      <c r="I71" s="162" t="s">
        <v>794</v>
      </c>
      <c r="J71" s="167">
        <v>43221</v>
      </c>
      <c r="K71" s="218"/>
      <c r="L71" s="219"/>
      <c r="M71" s="220"/>
      <c r="N71" s="166" t="s">
        <v>281</v>
      </c>
      <c r="O71" s="162">
        <v>3</v>
      </c>
      <c r="P71" s="162" t="s">
        <v>795</v>
      </c>
      <c r="Q71" s="167">
        <v>43221</v>
      </c>
      <c r="R71" s="168" t="s">
        <v>3</v>
      </c>
      <c r="S71" s="169" t="s">
        <v>3</v>
      </c>
      <c r="T71" s="170" t="s">
        <v>3</v>
      </c>
      <c r="U71" s="166" t="s">
        <v>796</v>
      </c>
      <c r="V71" s="162">
        <v>4</v>
      </c>
      <c r="W71" s="162" t="s">
        <v>797</v>
      </c>
      <c r="X71" s="167">
        <v>43221</v>
      </c>
      <c r="Y71" s="168" t="s">
        <v>3</v>
      </c>
      <c r="Z71" s="169" t="s">
        <v>3</v>
      </c>
      <c r="AA71" s="170" t="s">
        <v>3</v>
      </c>
      <c r="AB71" s="166">
        <v>0</v>
      </c>
      <c r="AC71" s="166">
        <v>0</v>
      </c>
      <c r="AD71" s="162" t="s">
        <v>798</v>
      </c>
      <c r="AE71" s="167">
        <v>43221</v>
      </c>
      <c r="AF71" s="168" t="s">
        <v>3</v>
      </c>
      <c r="AG71" s="169" t="s">
        <v>3</v>
      </c>
      <c r="AH71" s="170" t="s">
        <v>3</v>
      </c>
      <c r="AI71" s="166" t="s">
        <v>799</v>
      </c>
      <c r="AJ71" s="162">
        <v>2</v>
      </c>
      <c r="AK71" s="162" t="s">
        <v>800</v>
      </c>
      <c r="AL71" s="167">
        <v>43221</v>
      </c>
      <c r="AM71" s="168" t="s">
        <v>3</v>
      </c>
      <c r="AN71" s="169" t="s">
        <v>3</v>
      </c>
      <c r="AO71" s="170" t="s">
        <v>3</v>
      </c>
      <c r="AP71" s="166" t="s">
        <v>801</v>
      </c>
      <c r="AQ71" s="162">
        <v>3</v>
      </c>
      <c r="AR71" s="162" t="s">
        <v>802</v>
      </c>
      <c r="AS71" s="167">
        <v>43135</v>
      </c>
      <c r="AT71" s="168" t="s">
        <v>3</v>
      </c>
      <c r="AU71" s="169" t="s">
        <v>3</v>
      </c>
      <c r="AV71" s="170" t="s">
        <v>3</v>
      </c>
      <c r="AW71" s="166" t="s">
        <v>803</v>
      </c>
      <c r="AX71" s="162">
        <v>2</v>
      </c>
      <c r="AY71" s="162" t="s">
        <v>804</v>
      </c>
      <c r="AZ71" s="167">
        <v>43221</v>
      </c>
      <c r="BA71" s="168" t="s">
        <v>3</v>
      </c>
      <c r="BB71" s="169" t="s">
        <v>3</v>
      </c>
      <c r="BC71" s="170" t="s">
        <v>3</v>
      </c>
    </row>
    <row r="72" spans="2:55" ht="125">
      <c r="B72" s="247"/>
      <c r="C72" s="179">
        <v>54</v>
      </c>
      <c r="D72" s="164">
        <f t="shared" si="1"/>
        <v>43346</v>
      </c>
      <c r="E72" s="132" t="str">
        <f t="shared" si="0"/>
        <v>Mon</v>
      </c>
      <c r="F72" s="109"/>
      <c r="G72" s="166" t="s">
        <v>365</v>
      </c>
      <c r="H72" s="162">
        <v>2</v>
      </c>
      <c r="I72" s="162" t="s">
        <v>805</v>
      </c>
      <c r="J72" s="167">
        <v>43221</v>
      </c>
      <c r="K72" s="168" t="s">
        <v>3</v>
      </c>
      <c r="L72" s="169" t="s">
        <v>3</v>
      </c>
      <c r="M72" s="170" t="s">
        <v>3</v>
      </c>
      <c r="N72" s="166" t="s">
        <v>806</v>
      </c>
      <c r="O72" s="162">
        <v>0</v>
      </c>
      <c r="P72" s="162" t="s">
        <v>807</v>
      </c>
      <c r="Q72" s="167">
        <v>43221</v>
      </c>
      <c r="R72" s="168" t="s">
        <v>3</v>
      </c>
      <c r="S72" s="169" t="s">
        <v>3</v>
      </c>
      <c r="T72" s="170" t="s">
        <v>3</v>
      </c>
      <c r="U72" s="166" t="s">
        <v>375</v>
      </c>
      <c r="V72" s="162">
        <v>0</v>
      </c>
      <c r="W72" s="162" t="s">
        <v>808</v>
      </c>
      <c r="X72" s="167">
        <v>43221</v>
      </c>
      <c r="Y72" s="168" t="s">
        <v>3</v>
      </c>
      <c r="Z72" s="169" t="s">
        <v>3</v>
      </c>
      <c r="AA72" s="170" t="s">
        <v>3</v>
      </c>
      <c r="AB72" s="166" t="s">
        <v>809</v>
      </c>
      <c r="AC72" s="162">
        <v>4</v>
      </c>
      <c r="AD72" s="162" t="s">
        <v>810</v>
      </c>
      <c r="AE72" s="167">
        <v>43221</v>
      </c>
      <c r="AF72" s="168" t="s">
        <v>3</v>
      </c>
      <c r="AG72" s="169" t="s">
        <v>3</v>
      </c>
      <c r="AH72" s="170" t="s">
        <v>3</v>
      </c>
      <c r="AI72" s="166" t="s">
        <v>811</v>
      </c>
      <c r="AJ72" s="162">
        <v>3</v>
      </c>
      <c r="AK72" s="162" t="s">
        <v>812</v>
      </c>
      <c r="AL72" s="167">
        <v>43221</v>
      </c>
      <c r="AM72" s="168" t="s">
        <v>3</v>
      </c>
      <c r="AN72" s="169" t="s">
        <v>3</v>
      </c>
      <c r="AO72" s="170" t="s">
        <v>3</v>
      </c>
      <c r="AP72" s="166" t="s">
        <v>813</v>
      </c>
      <c r="AQ72" s="162">
        <v>1.5</v>
      </c>
      <c r="AR72" s="162" t="s">
        <v>814</v>
      </c>
      <c r="AS72" s="167">
        <v>43135</v>
      </c>
      <c r="AT72" s="168" t="s">
        <v>3</v>
      </c>
      <c r="AU72" s="169" t="s">
        <v>3</v>
      </c>
      <c r="AV72" s="170" t="s">
        <v>3</v>
      </c>
      <c r="AW72" s="166" t="s">
        <v>760</v>
      </c>
      <c r="AX72" s="162">
        <v>2</v>
      </c>
      <c r="AY72" s="162" t="s">
        <v>815</v>
      </c>
      <c r="AZ72" s="167">
        <v>43221</v>
      </c>
      <c r="BA72" s="168" t="s">
        <v>3</v>
      </c>
      <c r="BB72" s="169" t="s">
        <v>3</v>
      </c>
      <c r="BC72" s="170" t="s">
        <v>3</v>
      </c>
    </row>
    <row r="73" spans="2:55" ht="150">
      <c r="B73" s="247"/>
      <c r="C73" s="179">
        <v>55</v>
      </c>
      <c r="D73" s="164">
        <f t="shared" si="1"/>
        <v>43347</v>
      </c>
      <c r="E73" s="132" t="str">
        <f t="shared" si="0"/>
        <v>Tue</v>
      </c>
      <c r="F73" s="109"/>
      <c r="G73" s="166">
        <v>0</v>
      </c>
      <c r="H73" s="162">
        <v>0</v>
      </c>
      <c r="I73" s="162" t="s">
        <v>816</v>
      </c>
      <c r="J73" s="167">
        <v>43221</v>
      </c>
      <c r="K73" s="168" t="s">
        <v>3</v>
      </c>
      <c r="L73" s="169" t="s">
        <v>3</v>
      </c>
      <c r="M73" s="170" t="s">
        <v>3</v>
      </c>
      <c r="N73" s="166" t="s">
        <v>505</v>
      </c>
      <c r="O73" s="162">
        <v>0.5</v>
      </c>
      <c r="P73" s="162" t="s">
        <v>817</v>
      </c>
      <c r="Q73" s="167">
        <v>43221</v>
      </c>
      <c r="R73" s="168" t="s">
        <v>3</v>
      </c>
      <c r="S73" s="169" t="s">
        <v>3</v>
      </c>
      <c r="T73" s="170" t="s">
        <v>3</v>
      </c>
      <c r="U73" s="166" t="s">
        <v>375</v>
      </c>
      <c r="V73" s="162">
        <v>0</v>
      </c>
      <c r="W73" s="162" t="s">
        <v>808</v>
      </c>
      <c r="X73" s="167">
        <v>43221</v>
      </c>
      <c r="Y73" s="168" t="s">
        <v>3</v>
      </c>
      <c r="Z73" s="169" t="s">
        <v>3</v>
      </c>
      <c r="AA73" s="170" t="s">
        <v>3</v>
      </c>
      <c r="AB73" s="166" t="s">
        <v>818</v>
      </c>
      <c r="AC73" s="162">
        <v>0</v>
      </c>
      <c r="AD73" s="162" t="s">
        <v>798</v>
      </c>
      <c r="AE73" s="167">
        <v>43221</v>
      </c>
      <c r="AF73" s="168" t="s">
        <v>3</v>
      </c>
      <c r="AG73" s="169" t="s">
        <v>3</v>
      </c>
      <c r="AH73" s="170" t="s">
        <v>3</v>
      </c>
      <c r="AI73" s="166" t="s">
        <v>799</v>
      </c>
      <c r="AJ73" s="162">
        <v>2</v>
      </c>
      <c r="AK73" s="162" t="s">
        <v>819</v>
      </c>
      <c r="AL73" s="167">
        <v>43221</v>
      </c>
      <c r="AM73" s="168" t="s">
        <v>3</v>
      </c>
      <c r="AN73" s="169" t="s">
        <v>3</v>
      </c>
      <c r="AO73" s="170" t="s">
        <v>3</v>
      </c>
      <c r="AP73" s="166" t="s">
        <v>820</v>
      </c>
      <c r="AQ73" s="157">
        <f>315/60</f>
        <v>5.25</v>
      </c>
      <c r="AR73" s="162" t="s">
        <v>821</v>
      </c>
      <c r="AS73" s="167">
        <v>43135</v>
      </c>
      <c r="AT73" s="168" t="s">
        <v>3</v>
      </c>
      <c r="AU73" s="169" t="s">
        <v>3</v>
      </c>
      <c r="AV73" s="170" t="s">
        <v>3</v>
      </c>
      <c r="AW73" s="166" t="s">
        <v>822</v>
      </c>
      <c r="AX73" s="162">
        <v>1</v>
      </c>
      <c r="AY73" s="162" t="s">
        <v>823</v>
      </c>
      <c r="AZ73" s="167">
        <v>43221</v>
      </c>
      <c r="BA73" s="168" t="s">
        <v>3</v>
      </c>
      <c r="BB73" s="169" t="s">
        <v>3</v>
      </c>
      <c r="BC73" s="170" t="s">
        <v>3</v>
      </c>
    </row>
    <row r="74" spans="2:55" ht="175">
      <c r="B74" s="248"/>
      <c r="C74" s="179">
        <v>56</v>
      </c>
      <c r="D74" s="164">
        <f t="shared" si="1"/>
        <v>43348</v>
      </c>
      <c r="E74" s="132" t="str">
        <f t="shared" si="0"/>
        <v>Wed</v>
      </c>
      <c r="F74" s="109"/>
      <c r="G74" s="166" t="s">
        <v>824</v>
      </c>
      <c r="H74" s="162">
        <v>4</v>
      </c>
      <c r="I74" s="162" t="s">
        <v>825</v>
      </c>
      <c r="J74" s="167">
        <v>43221</v>
      </c>
      <c r="K74" s="168" t="s">
        <v>3</v>
      </c>
      <c r="L74" s="169" t="s">
        <v>3</v>
      </c>
      <c r="M74" s="170" t="s">
        <v>3</v>
      </c>
      <c r="N74" s="166" t="s">
        <v>505</v>
      </c>
      <c r="O74" s="162">
        <v>0.5</v>
      </c>
      <c r="P74" s="162" t="s">
        <v>826</v>
      </c>
      <c r="Q74" s="167">
        <v>43221</v>
      </c>
      <c r="R74" s="168" t="s">
        <v>3</v>
      </c>
      <c r="S74" s="169" t="s">
        <v>3</v>
      </c>
      <c r="T74" s="170" t="s">
        <v>3</v>
      </c>
      <c r="U74" s="166" t="s">
        <v>775</v>
      </c>
      <c r="V74" s="162">
        <v>2</v>
      </c>
      <c r="W74" s="162" t="s">
        <v>827</v>
      </c>
      <c r="X74" s="167">
        <v>43221</v>
      </c>
      <c r="Y74" s="168" t="s">
        <v>3</v>
      </c>
      <c r="Z74" s="169" t="s">
        <v>3</v>
      </c>
      <c r="AA74" s="170" t="s">
        <v>3</v>
      </c>
      <c r="AB74" s="166">
        <v>0</v>
      </c>
      <c r="AC74" s="162">
        <v>0</v>
      </c>
      <c r="AD74" s="162" t="s">
        <v>828</v>
      </c>
      <c r="AE74" s="167">
        <v>43221</v>
      </c>
      <c r="AF74" s="168" t="s">
        <v>3</v>
      </c>
      <c r="AG74" s="169" t="s">
        <v>3</v>
      </c>
      <c r="AH74" s="170" t="s">
        <v>3</v>
      </c>
      <c r="AI74" s="166" t="s">
        <v>562</v>
      </c>
      <c r="AJ74" s="162">
        <v>2</v>
      </c>
      <c r="AK74" s="162" t="s">
        <v>829</v>
      </c>
      <c r="AL74" s="195"/>
      <c r="AM74" s="168" t="s">
        <v>3</v>
      </c>
      <c r="AN74" s="169" t="s">
        <v>3</v>
      </c>
      <c r="AO74" s="170" t="s">
        <v>3</v>
      </c>
      <c r="AP74" s="166" t="s">
        <v>830</v>
      </c>
      <c r="AQ74" s="162">
        <v>0.5</v>
      </c>
      <c r="AR74" s="162" t="s">
        <v>831</v>
      </c>
      <c r="AS74" s="167">
        <v>43135</v>
      </c>
      <c r="AT74" s="168" t="s">
        <v>3</v>
      </c>
      <c r="AU74" s="169" t="s">
        <v>3</v>
      </c>
      <c r="AV74" s="170" t="s">
        <v>3</v>
      </c>
      <c r="AW74" s="166">
        <v>0</v>
      </c>
      <c r="AX74" s="162">
        <v>0</v>
      </c>
      <c r="AY74" s="162" t="s">
        <v>832</v>
      </c>
      <c r="AZ74" s="167">
        <v>43221</v>
      </c>
      <c r="BA74" s="168" t="s">
        <v>3</v>
      </c>
      <c r="BB74" s="169" t="s">
        <v>3</v>
      </c>
      <c r="BC74" s="170" t="s">
        <v>3</v>
      </c>
    </row>
    <row r="75" spans="2:55" ht="125">
      <c r="B75" s="246">
        <v>9</v>
      </c>
      <c r="C75" s="179">
        <v>57</v>
      </c>
      <c r="D75" s="164">
        <f t="shared" si="1"/>
        <v>43349</v>
      </c>
      <c r="E75" s="132" t="str">
        <f t="shared" si="0"/>
        <v>Thu</v>
      </c>
      <c r="F75" s="178" t="s">
        <v>23</v>
      </c>
      <c r="G75" s="166" t="s">
        <v>772</v>
      </c>
      <c r="H75" s="162">
        <v>4</v>
      </c>
      <c r="I75" s="162" t="s">
        <v>833</v>
      </c>
      <c r="J75" s="167">
        <v>43221</v>
      </c>
      <c r="K75" s="168" t="s">
        <v>3</v>
      </c>
      <c r="L75" s="169" t="s">
        <v>3</v>
      </c>
      <c r="M75" s="170" t="s">
        <v>3</v>
      </c>
      <c r="N75" s="166" t="s">
        <v>834</v>
      </c>
      <c r="O75" s="162">
        <v>0.5</v>
      </c>
      <c r="P75" s="162" t="s">
        <v>835</v>
      </c>
      <c r="Q75" s="167">
        <v>43221</v>
      </c>
      <c r="R75" s="168" t="s">
        <v>3</v>
      </c>
      <c r="S75" s="169" t="s">
        <v>3</v>
      </c>
      <c r="T75" s="170" t="s">
        <v>3</v>
      </c>
      <c r="U75" s="166" t="s">
        <v>775</v>
      </c>
      <c r="V75" s="162">
        <v>2</v>
      </c>
      <c r="W75" s="162" t="s">
        <v>836</v>
      </c>
      <c r="X75" s="167">
        <v>43221</v>
      </c>
      <c r="Y75" s="168" t="s">
        <v>3</v>
      </c>
      <c r="Z75" s="169" t="s">
        <v>3</v>
      </c>
      <c r="AA75" s="170" t="s">
        <v>3</v>
      </c>
      <c r="AB75" s="166">
        <v>0</v>
      </c>
      <c r="AC75" s="162">
        <v>0</v>
      </c>
      <c r="AD75" s="162" t="s">
        <v>837</v>
      </c>
      <c r="AE75" s="167">
        <v>43221</v>
      </c>
      <c r="AF75" s="168" t="s">
        <v>3</v>
      </c>
      <c r="AG75" s="169" t="s">
        <v>3</v>
      </c>
      <c r="AH75" s="170" t="s">
        <v>3</v>
      </c>
      <c r="AI75" s="166" t="s">
        <v>539</v>
      </c>
      <c r="AJ75" s="162">
        <v>1</v>
      </c>
      <c r="AK75" s="162" t="s">
        <v>838</v>
      </c>
      <c r="AL75" s="167">
        <v>43221</v>
      </c>
      <c r="AM75" s="168" t="s">
        <v>3</v>
      </c>
      <c r="AN75" s="169" t="s">
        <v>3</v>
      </c>
      <c r="AO75" s="170" t="s">
        <v>3</v>
      </c>
      <c r="AP75" s="166" t="s">
        <v>839</v>
      </c>
      <c r="AQ75" s="162">
        <v>1</v>
      </c>
      <c r="AR75" s="162" t="s">
        <v>840</v>
      </c>
      <c r="AS75" s="167">
        <v>43135</v>
      </c>
      <c r="AT75" s="168" t="s">
        <v>3</v>
      </c>
      <c r="AU75" s="169" t="s">
        <v>3</v>
      </c>
      <c r="AV75" s="170" t="s">
        <v>3</v>
      </c>
      <c r="AW75" s="166">
        <v>0</v>
      </c>
      <c r="AX75" s="162">
        <v>0</v>
      </c>
      <c r="AY75" s="162" t="s">
        <v>837</v>
      </c>
      <c r="AZ75" s="167">
        <v>43221</v>
      </c>
      <c r="BA75" s="168" t="s">
        <v>3</v>
      </c>
      <c r="BB75" s="169" t="s">
        <v>3</v>
      </c>
      <c r="BC75" s="170" t="s">
        <v>3</v>
      </c>
    </row>
    <row r="76" spans="2:55" ht="137.5">
      <c r="B76" s="247"/>
      <c r="C76" s="179">
        <v>58</v>
      </c>
      <c r="D76" s="164">
        <f t="shared" si="1"/>
        <v>43350</v>
      </c>
      <c r="E76" s="132" t="str">
        <f t="shared" si="0"/>
        <v>Fri</v>
      </c>
      <c r="F76" s="109"/>
      <c r="G76" s="166" t="s">
        <v>841</v>
      </c>
      <c r="H76" s="162">
        <v>3</v>
      </c>
      <c r="I76" s="162" t="s">
        <v>842</v>
      </c>
      <c r="J76" s="167">
        <v>43221</v>
      </c>
      <c r="K76" s="168" t="s">
        <v>3</v>
      </c>
      <c r="L76" s="169" t="s">
        <v>3</v>
      </c>
      <c r="M76" s="170" t="s">
        <v>3</v>
      </c>
      <c r="N76" s="166" t="s">
        <v>806</v>
      </c>
      <c r="O76" s="162">
        <v>0</v>
      </c>
      <c r="P76" s="162" t="s">
        <v>843</v>
      </c>
      <c r="Q76" s="167">
        <v>43221</v>
      </c>
      <c r="R76" s="168" t="s">
        <v>3</v>
      </c>
      <c r="S76" s="169" t="s">
        <v>3</v>
      </c>
      <c r="T76" s="170" t="s">
        <v>3</v>
      </c>
      <c r="U76" s="166" t="s">
        <v>775</v>
      </c>
      <c r="V76" s="162">
        <v>1.5</v>
      </c>
      <c r="W76" s="162" t="s">
        <v>844</v>
      </c>
      <c r="X76" s="167">
        <v>43221</v>
      </c>
      <c r="Y76" s="168" t="s">
        <v>3</v>
      </c>
      <c r="Z76" s="169" t="s">
        <v>3</v>
      </c>
      <c r="AA76" s="170" t="s">
        <v>3</v>
      </c>
      <c r="AB76" s="166" t="s">
        <v>845</v>
      </c>
      <c r="AC76" s="162">
        <v>3</v>
      </c>
      <c r="AD76" s="162" t="s">
        <v>846</v>
      </c>
      <c r="AE76" s="167">
        <v>43221</v>
      </c>
      <c r="AF76" s="168" t="s">
        <v>3</v>
      </c>
      <c r="AG76" s="169" t="s">
        <v>3</v>
      </c>
      <c r="AH76" s="170" t="s">
        <v>3</v>
      </c>
      <c r="AI76" s="166" t="s">
        <v>305</v>
      </c>
      <c r="AJ76" s="162">
        <v>3</v>
      </c>
      <c r="AK76" s="162" t="s">
        <v>847</v>
      </c>
      <c r="AL76" s="167">
        <v>43221</v>
      </c>
      <c r="AM76" s="168" t="s">
        <v>3</v>
      </c>
      <c r="AN76" s="169" t="s">
        <v>3</v>
      </c>
      <c r="AO76" s="170" t="s">
        <v>3</v>
      </c>
      <c r="AP76" s="166" t="s">
        <v>848</v>
      </c>
      <c r="AQ76" s="162">
        <v>3</v>
      </c>
      <c r="AR76" s="162" t="s">
        <v>849</v>
      </c>
      <c r="AS76" s="167">
        <v>43135</v>
      </c>
      <c r="AT76" s="168" t="s">
        <v>3</v>
      </c>
      <c r="AU76" s="169" t="s">
        <v>3</v>
      </c>
      <c r="AV76" s="170" t="s">
        <v>3</v>
      </c>
      <c r="AW76" s="166">
        <v>0</v>
      </c>
      <c r="AX76" s="162">
        <v>0</v>
      </c>
      <c r="AY76" s="162" t="s">
        <v>832</v>
      </c>
      <c r="AZ76" s="167">
        <v>43221</v>
      </c>
      <c r="BA76" s="168" t="s">
        <v>3</v>
      </c>
      <c r="BB76" s="169" t="s">
        <v>3</v>
      </c>
      <c r="BC76" s="170" t="s">
        <v>3</v>
      </c>
    </row>
    <row r="77" spans="2:55" ht="125">
      <c r="B77" s="247"/>
      <c r="C77" s="179">
        <v>59</v>
      </c>
      <c r="D77" s="164">
        <f t="shared" si="1"/>
        <v>43351</v>
      </c>
      <c r="E77" s="132" t="str">
        <f t="shared" si="0"/>
        <v>Sat</v>
      </c>
      <c r="F77" s="109"/>
      <c r="G77" s="166" t="s">
        <v>384</v>
      </c>
      <c r="H77" s="162">
        <v>2</v>
      </c>
      <c r="I77" s="162" t="s">
        <v>850</v>
      </c>
      <c r="J77" s="167">
        <v>43221</v>
      </c>
      <c r="K77" s="168" t="s">
        <v>3</v>
      </c>
      <c r="L77" s="169" t="s">
        <v>3</v>
      </c>
      <c r="M77" s="170" t="s">
        <v>3</v>
      </c>
      <c r="N77" s="166" t="s">
        <v>313</v>
      </c>
      <c r="O77" s="162">
        <v>3</v>
      </c>
      <c r="P77" s="162" t="s">
        <v>851</v>
      </c>
      <c r="Q77" s="167">
        <v>43221</v>
      </c>
      <c r="R77" s="168" t="s">
        <v>3</v>
      </c>
      <c r="S77" s="169" t="s">
        <v>3</v>
      </c>
      <c r="T77" s="170" t="s">
        <v>3</v>
      </c>
      <c r="U77" s="166" t="s">
        <v>852</v>
      </c>
      <c r="V77" s="162">
        <v>2</v>
      </c>
      <c r="W77" s="162" t="s">
        <v>853</v>
      </c>
      <c r="X77" s="167">
        <v>43221</v>
      </c>
      <c r="Y77" s="168" t="s">
        <v>3</v>
      </c>
      <c r="Z77" s="169" t="s">
        <v>3</v>
      </c>
      <c r="AA77" s="170" t="s">
        <v>3</v>
      </c>
      <c r="AB77" s="166" t="s">
        <v>818</v>
      </c>
      <c r="AC77" s="162" t="s">
        <v>818</v>
      </c>
      <c r="AD77" s="162" t="s">
        <v>854</v>
      </c>
      <c r="AE77" s="167">
        <v>43221</v>
      </c>
      <c r="AF77" s="168" t="s">
        <v>3</v>
      </c>
      <c r="AG77" s="169" t="s">
        <v>3</v>
      </c>
      <c r="AH77" s="170" t="s">
        <v>3</v>
      </c>
      <c r="AI77" s="166" t="s">
        <v>474</v>
      </c>
      <c r="AJ77" s="162">
        <v>2</v>
      </c>
      <c r="AK77" s="162" t="s">
        <v>855</v>
      </c>
      <c r="AL77" s="167">
        <v>43221</v>
      </c>
      <c r="AM77" s="168" t="s">
        <v>3</v>
      </c>
      <c r="AN77" s="169" t="s">
        <v>3</v>
      </c>
      <c r="AO77" s="170" t="s">
        <v>3</v>
      </c>
      <c r="AP77" s="166" t="s">
        <v>856</v>
      </c>
      <c r="AQ77" s="162">
        <v>0.5</v>
      </c>
      <c r="AR77" s="162" t="s">
        <v>857</v>
      </c>
      <c r="AS77" s="167">
        <v>43135</v>
      </c>
      <c r="AT77" s="168" t="s">
        <v>3</v>
      </c>
      <c r="AU77" s="169" t="s">
        <v>3</v>
      </c>
      <c r="AV77" s="170" t="s">
        <v>3</v>
      </c>
      <c r="AW77" s="166" t="s">
        <v>720</v>
      </c>
      <c r="AX77" s="162">
        <v>1</v>
      </c>
      <c r="AY77" s="162" t="s">
        <v>858</v>
      </c>
      <c r="AZ77" s="167">
        <v>43221</v>
      </c>
      <c r="BA77" s="168" t="s">
        <v>3</v>
      </c>
      <c r="BB77" s="169" t="s">
        <v>3</v>
      </c>
      <c r="BC77" s="170" t="s">
        <v>3</v>
      </c>
    </row>
    <row r="78" spans="2:55" ht="125">
      <c r="B78" s="247"/>
      <c r="C78" s="179">
        <v>60</v>
      </c>
      <c r="D78" s="164">
        <f t="shared" si="1"/>
        <v>43352</v>
      </c>
      <c r="E78" s="132" t="str">
        <f t="shared" si="0"/>
        <v>Sun</v>
      </c>
      <c r="F78" s="109"/>
      <c r="G78" s="166" t="s">
        <v>253</v>
      </c>
      <c r="H78" s="162">
        <v>1</v>
      </c>
      <c r="I78" s="162" t="s">
        <v>859</v>
      </c>
      <c r="J78" s="167">
        <v>43221</v>
      </c>
      <c r="K78" s="168" t="s">
        <v>3</v>
      </c>
      <c r="L78" s="169" t="s">
        <v>3</v>
      </c>
      <c r="M78" s="170" t="s">
        <v>3</v>
      </c>
      <c r="N78" s="166" t="s">
        <v>484</v>
      </c>
      <c r="O78" s="162">
        <v>3</v>
      </c>
      <c r="P78" s="162" t="s">
        <v>860</v>
      </c>
      <c r="Q78" s="167">
        <v>43221</v>
      </c>
      <c r="R78" s="168" t="s">
        <v>3</v>
      </c>
      <c r="S78" s="169" t="s">
        <v>3</v>
      </c>
      <c r="T78" s="170" t="s">
        <v>3</v>
      </c>
      <c r="U78" s="166" t="s">
        <v>861</v>
      </c>
      <c r="V78" s="162">
        <v>2</v>
      </c>
      <c r="W78" s="162" t="s">
        <v>862</v>
      </c>
      <c r="X78" s="167">
        <v>43221</v>
      </c>
      <c r="Y78" s="168" t="s">
        <v>3</v>
      </c>
      <c r="Z78" s="169" t="s">
        <v>3</v>
      </c>
      <c r="AA78" s="170" t="s">
        <v>3</v>
      </c>
      <c r="AB78" s="166" t="s">
        <v>818</v>
      </c>
      <c r="AC78" s="162" t="s">
        <v>818</v>
      </c>
      <c r="AD78" s="162" t="s">
        <v>863</v>
      </c>
      <c r="AE78" s="167">
        <v>43221</v>
      </c>
      <c r="AF78" s="168" t="s">
        <v>3</v>
      </c>
      <c r="AG78" s="169" t="s">
        <v>3</v>
      </c>
      <c r="AH78" s="170" t="s">
        <v>3</v>
      </c>
      <c r="AI78" s="166" t="s">
        <v>490</v>
      </c>
      <c r="AJ78" s="162">
        <v>2</v>
      </c>
      <c r="AK78" s="162" t="s">
        <v>864</v>
      </c>
      <c r="AL78" s="167">
        <v>43221</v>
      </c>
      <c r="AM78" s="168" t="s">
        <v>3</v>
      </c>
      <c r="AN78" s="169" t="s">
        <v>3</v>
      </c>
      <c r="AO78" s="170" t="s">
        <v>3</v>
      </c>
      <c r="AP78" s="166" t="s">
        <v>865</v>
      </c>
      <c r="AQ78" s="162">
        <v>1</v>
      </c>
      <c r="AR78" s="162" t="s">
        <v>866</v>
      </c>
      <c r="AS78" s="167">
        <v>43136</v>
      </c>
      <c r="AT78" s="168" t="s">
        <v>3</v>
      </c>
      <c r="AU78" s="169" t="s">
        <v>3</v>
      </c>
      <c r="AV78" s="170" t="s">
        <v>3</v>
      </c>
      <c r="AW78" s="166" t="s">
        <v>760</v>
      </c>
      <c r="AX78" s="162">
        <v>2</v>
      </c>
      <c r="AY78" s="162" t="s">
        <v>867</v>
      </c>
      <c r="AZ78" s="167">
        <v>43221</v>
      </c>
      <c r="BA78" s="168" t="s">
        <v>3</v>
      </c>
      <c r="BB78" s="169" t="s">
        <v>3</v>
      </c>
      <c r="BC78" s="170" t="s">
        <v>3</v>
      </c>
    </row>
    <row r="79" spans="2:55" ht="150">
      <c r="B79" s="247"/>
      <c r="C79" s="179">
        <v>61</v>
      </c>
      <c r="D79" s="164">
        <f t="shared" si="1"/>
        <v>43353</v>
      </c>
      <c r="E79" s="132" t="str">
        <f t="shared" si="0"/>
        <v>Mon</v>
      </c>
      <c r="F79" s="109"/>
      <c r="G79" s="166">
        <v>0</v>
      </c>
      <c r="H79" s="162">
        <v>0</v>
      </c>
      <c r="I79" s="162" t="s">
        <v>868</v>
      </c>
      <c r="J79" s="167">
        <v>43221</v>
      </c>
      <c r="K79" s="168" t="s">
        <v>3</v>
      </c>
      <c r="L79" s="169" t="s">
        <v>3</v>
      </c>
      <c r="M79" s="170" t="s">
        <v>3</v>
      </c>
      <c r="N79" s="166" t="s">
        <v>313</v>
      </c>
      <c r="O79" s="162">
        <v>3</v>
      </c>
      <c r="P79" s="162" t="s">
        <v>869</v>
      </c>
      <c r="Q79" s="167">
        <v>43221</v>
      </c>
      <c r="R79" s="168" t="s">
        <v>3</v>
      </c>
      <c r="S79" s="169" t="s">
        <v>3</v>
      </c>
      <c r="T79" s="170" t="s">
        <v>3</v>
      </c>
      <c r="U79" s="166" t="s">
        <v>861</v>
      </c>
      <c r="V79" s="162">
        <v>2</v>
      </c>
      <c r="W79" s="162" t="s">
        <v>870</v>
      </c>
      <c r="X79" s="167">
        <v>43221</v>
      </c>
      <c r="Y79" s="168" t="s">
        <v>3</v>
      </c>
      <c r="Z79" s="169" t="s">
        <v>3</v>
      </c>
      <c r="AA79" s="170" t="s">
        <v>3</v>
      </c>
      <c r="AB79" s="166" t="s">
        <v>871</v>
      </c>
      <c r="AC79" s="162">
        <v>2.5</v>
      </c>
      <c r="AD79" s="162" t="s">
        <v>872</v>
      </c>
      <c r="AE79" s="167">
        <v>43221</v>
      </c>
      <c r="AF79" s="168" t="s">
        <v>3</v>
      </c>
      <c r="AG79" s="169" t="s">
        <v>3</v>
      </c>
      <c r="AH79" s="170" t="s">
        <v>3</v>
      </c>
      <c r="AI79" s="166" t="s">
        <v>873</v>
      </c>
      <c r="AJ79" s="162">
        <v>4</v>
      </c>
      <c r="AK79" s="162" t="s">
        <v>874</v>
      </c>
      <c r="AL79" s="167">
        <v>43221</v>
      </c>
      <c r="AM79" s="168" t="s">
        <v>3</v>
      </c>
      <c r="AN79" s="169" t="s">
        <v>3</v>
      </c>
      <c r="AO79" s="170" t="s">
        <v>3</v>
      </c>
      <c r="AP79" s="166" t="s">
        <v>539</v>
      </c>
      <c r="AQ79" s="162">
        <v>1</v>
      </c>
      <c r="AR79" s="162" t="s">
        <v>875</v>
      </c>
      <c r="AS79" s="167">
        <v>43136</v>
      </c>
      <c r="AT79" s="168" t="s">
        <v>3</v>
      </c>
      <c r="AU79" s="169" t="s">
        <v>3</v>
      </c>
      <c r="AV79" s="170" t="s">
        <v>3</v>
      </c>
      <c r="AW79" s="166" t="s">
        <v>760</v>
      </c>
      <c r="AX79" s="162">
        <v>2</v>
      </c>
      <c r="AY79" s="162" t="s">
        <v>876</v>
      </c>
      <c r="AZ79" s="167">
        <v>43221</v>
      </c>
      <c r="BA79" s="168" t="s">
        <v>3</v>
      </c>
      <c r="BB79" s="169" t="s">
        <v>3</v>
      </c>
      <c r="BC79" s="170" t="s">
        <v>3</v>
      </c>
    </row>
    <row r="80" spans="2:55" ht="137.5">
      <c r="B80" s="247"/>
      <c r="C80" s="179">
        <v>62</v>
      </c>
      <c r="D80" s="164">
        <f t="shared" si="1"/>
        <v>43354</v>
      </c>
      <c r="E80" s="132" t="str">
        <f t="shared" si="0"/>
        <v>Tue</v>
      </c>
      <c r="F80" s="109"/>
      <c r="G80" s="166" t="s">
        <v>877</v>
      </c>
      <c r="H80" s="162">
        <v>5</v>
      </c>
      <c r="I80" s="162" t="s">
        <v>878</v>
      </c>
      <c r="J80" s="167">
        <v>43221</v>
      </c>
      <c r="K80" s="168" t="s">
        <v>3</v>
      </c>
      <c r="L80" s="169" t="s">
        <v>3</v>
      </c>
      <c r="M80" s="170" t="s">
        <v>3</v>
      </c>
      <c r="N80" s="166" t="s">
        <v>879</v>
      </c>
      <c r="O80" s="162">
        <v>5.5</v>
      </c>
      <c r="P80" s="162" t="s">
        <v>880</v>
      </c>
      <c r="Q80" s="167">
        <v>43252</v>
      </c>
      <c r="R80" s="168" t="s">
        <v>3</v>
      </c>
      <c r="S80" s="169" t="s">
        <v>3</v>
      </c>
      <c r="T80" s="170" t="s">
        <v>3</v>
      </c>
      <c r="U80" s="166" t="s">
        <v>861</v>
      </c>
      <c r="V80" s="188">
        <v>1</v>
      </c>
      <c r="W80" s="162" t="s">
        <v>881</v>
      </c>
      <c r="X80" s="167">
        <v>43221</v>
      </c>
      <c r="Y80" s="168" t="s">
        <v>3</v>
      </c>
      <c r="Z80" s="169" t="s">
        <v>3</v>
      </c>
      <c r="AA80" s="170" t="s">
        <v>3</v>
      </c>
      <c r="AB80" s="166" t="s">
        <v>447</v>
      </c>
      <c r="AC80" s="162">
        <v>3</v>
      </c>
      <c r="AD80" s="162" t="s">
        <v>882</v>
      </c>
      <c r="AE80" s="167">
        <v>43221</v>
      </c>
      <c r="AF80" s="168" t="s">
        <v>3</v>
      </c>
      <c r="AG80" s="169" t="s">
        <v>3</v>
      </c>
      <c r="AH80" s="170" t="s">
        <v>3</v>
      </c>
      <c r="AI80" s="166" t="s">
        <v>305</v>
      </c>
      <c r="AJ80" s="162">
        <v>3</v>
      </c>
      <c r="AK80" s="162" t="s">
        <v>883</v>
      </c>
      <c r="AL80" s="167">
        <v>43252</v>
      </c>
      <c r="AM80" s="168" t="s">
        <v>3</v>
      </c>
      <c r="AN80" s="169" t="s">
        <v>3</v>
      </c>
      <c r="AO80" s="170" t="s">
        <v>3</v>
      </c>
      <c r="AP80" s="166" t="s">
        <v>884</v>
      </c>
      <c r="AQ80" s="162">
        <v>7</v>
      </c>
      <c r="AR80" s="162" t="s">
        <v>885</v>
      </c>
      <c r="AS80" s="167">
        <v>43167</v>
      </c>
      <c r="AT80" s="168" t="s">
        <v>3</v>
      </c>
      <c r="AU80" s="169" t="s">
        <v>3</v>
      </c>
      <c r="AV80" s="170" t="s">
        <v>3</v>
      </c>
      <c r="AW80" s="166">
        <v>0</v>
      </c>
      <c r="AX80" s="162">
        <v>0</v>
      </c>
      <c r="AY80" s="162" t="s">
        <v>832</v>
      </c>
      <c r="AZ80" s="167">
        <v>43221</v>
      </c>
      <c r="BA80" s="168" t="s">
        <v>3</v>
      </c>
      <c r="BB80" s="169" t="s">
        <v>3</v>
      </c>
      <c r="BC80" s="170" t="s">
        <v>3</v>
      </c>
    </row>
    <row r="81" spans="2:55" ht="112.5">
      <c r="B81" s="248"/>
      <c r="C81" s="179">
        <v>63</v>
      </c>
      <c r="D81" s="164">
        <f t="shared" si="1"/>
        <v>43355</v>
      </c>
      <c r="E81" s="132" t="str">
        <f t="shared" si="0"/>
        <v>Wed</v>
      </c>
      <c r="F81" s="109"/>
      <c r="G81" s="166" t="s">
        <v>886</v>
      </c>
      <c r="H81" s="162">
        <v>3</v>
      </c>
      <c r="I81" s="162" t="s">
        <v>887</v>
      </c>
      <c r="J81" s="167">
        <v>43221</v>
      </c>
      <c r="K81" s="218"/>
      <c r="L81" s="219"/>
      <c r="M81" s="220"/>
      <c r="N81" s="166" t="s">
        <v>888</v>
      </c>
      <c r="O81" s="162">
        <v>0.5</v>
      </c>
      <c r="P81" s="162" t="s">
        <v>889</v>
      </c>
      <c r="Q81" s="167">
        <v>43252</v>
      </c>
      <c r="R81" s="218"/>
      <c r="S81" s="219"/>
      <c r="T81" s="220"/>
      <c r="U81" s="166" t="s">
        <v>852</v>
      </c>
      <c r="V81" s="162">
        <v>2</v>
      </c>
      <c r="W81" s="162" t="s">
        <v>890</v>
      </c>
      <c r="X81" s="167">
        <v>43221</v>
      </c>
      <c r="Y81" s="218"/>
      <c r="Z81" s="219"/>
      <c r="AA81" s="220"/>
      <c r="AB81" s="166" t="s">
        <v>891</v>
      </c>
      <c r="AC81" s="162">
        <v>6</v>
      </c>
      <c r="AD81" s="162" t="s">
        <v>892</v>
      </c>
      <c r="AE81" s="167">
        <v>43221</v>
      </c>
      <c r="AF81" s="218"/>
      <c r="AG81" s="219"/>
      <c r="AH81" s="220"/>
      <c r="AI81" s="166" t="s">
        <v>255</v>
      </c>
      <c r="AJ81" s="162">
        <v>1</v>
      </c>
      <c r="AK81" s="162" t="s">
        <v>893</v>
      </c>
      <c r="AL81" s="167">
        <v>43252</v>
      </c>
      <c r="AM81" s="218"/>
      <c r="AN81" s="219"/>
      <c r="AO81" s="220"/>
      <c r="AP81" s="166" t="s">
        <v>894</v>
      </c>
      <c r="AQ81" s="162">
        <v>5.7</v>
      </c>
      <c r="AR81" s="162" t="s">
        <v>895</v>
      </c>
      <c r="AS81" s="167">
        <v>43167</v>
      </c>
      <c r="AT81" s="218"/>
      <c r="AU81" s="219"/>
      <c r="AV81" s="220"/>
      <c r="AW81" s="166">
        <v>1</v>
      </c>
      <c r="AX81" s="162" t="s">
        <v>896</v>
      </c>
      <c r="AY81" s="162" t="s">
        <v>897</v>
      </c>
      <c r="AZ81" s="167">
        <v>43221</v>
      </c>
      <c r="BA81" s="218"/>
      <c r="BB81" s="219"/>
      <c r="BC81" s="221"/>
    </row>
    <row r="82" spans="2:55" ht="125">
      <c r="B82" s="202"/>
      <c r="C82" s="179">
        <v>64</v>
      </c>
      <c r="D82" s="164">
        <f t="shared" si="1"/>
        <v>43356</v>
      </c>
      <c r="E82" s="132" t="str">
        <f t="shared" si="0"/>
        <v>Thu</v>
      </c>
      <c r="F82" s="178" t="s">
        <v>23</v>
      </c>
      <c r="G82" s="222">
        <v>0</v>
      </c>
      <c r="H82" s="223">
        <v>0</v>
      </c>
      <c r="I82" s="223" t="s">
        <v>898</v>
      </c>
      <c r="J82" s="224"/>
      <c r="K82" s="225"/>
      <c r="L82" s="226"/>
      <c r="M82" s="227"/>
      <c r="N82" s="228"/>
      <c r="O82" s="223">
        <v>0</v>
      </c>
      <c r="P82" s="223" t="s">
        <v>899</v>
      </c>
      <c r="Q82" s="224">
        <v>43252</v>
      </c>
      <c r="R82" s="225"/>
      <c r="S82" s="226"/>
      <c r="T82" s="227"/>
      <c r="U82" s="222" t="s">
        <v>806</v>
      </c>
      <c r="V82" s="223">
        <v>0</v>
      </c>
      <c r="W82" s="223" t="s">
        <v>900</v>
      </c>
      <c r="X82" s="224">
        <v>43221</v>
      </c>
      <c r="Y82" s="225"/>
      <c r="Z82" s="226"/>
      <c r="AA82" s="227"/>
      <c r="AB82" s="222" t="s">
        <v>901</v>
      </c>
      <c r="AC82" s="223">
        <v>5</v>
      </c>
      <c r="AD82" s="223" t="s">
        <v>902</v>
      </c>
      <c r="AE82" s="167">
        <v>43252</v>
      </c>
      <c r="AF82" s="225"/>
      <c r="AG82" s="226"/>
      <c r="AH82" s="227"/>
      <c r="AI82" s="228"/>
      <c r="AJ82" s="223">
        <v>0</v>
      </c>
      <c r="AK82" s="223" t="s">
        <v>903</v>
      </c>
      <c r="AL82" s="224"/>
      <c r="AM82" s="225"/>
      <c r="AN82" s="226"/>
      <c r="AO82" s="227"/>
      <c r="AP82" s="222" t="s">
        <v>904</v>
      </c>
      <c r="AQ82" s="223">
        <v>4.3</v>
      </c>
      <c r="AR82" s="223" t="s">
        <v>905</v>
      </c>
      <c r="AS82" s="224">
        <v>43221</v>
      </c>
      <c r="AT82" s="225"/>
      <c r="AU82" s="226"/>
      <c r="AV82" s="227"/>
      <c r="AW82" s="222">
        <v>0</v>
      </c>
      <c r="AX82" s="223">
        <v>0</v>
      </c>
      <c r="AY82" s="223" t="s">
        <v>906</v>
      </c>
      <c r="AZ82" s="224">
        <v>43221</v>
      </c>
      <c r="BA82" s="225"/>
      <c r="BB82" s="226"/>
      <c r="BC82" s="229"/>
    </row>
    <row r="83" spans="2:55" ht="12.5">
      <c r="F83" s="230"/>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1"/>
      <c r="AQ83" s="231"/>
      <c r="AR83" s="231"/>
      <c r="AS83" s="231"/>
      <c r="AT83" s="231"/>
      <c r="AU83" s="231"/>
      <c r="AV83" s="231"/>
      <c r="AW83" s="231"/>
      <c r="AX83" s="231"/>
      <c r="AY83" s="231"/>
      <c r="AZ83" s="231"/>
      <c r="BA83" s="231"/>
      <c r="BB83" s="231"/>
      <c r="BC83" s="231"/>
    </row>
    <row r="84" spans="2:55" ht="12.5">
      <c r="F84" s="230"/>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c r="AE84" s="231"/>
      <c r="AF84" s="231"/>
      <c r="AG84" s="231"/>
      <c r="AH84" s="231"/>
      <c r="AI84" s="231"/>
      <c r="AJ84" s="231"/>
      <c r="AK84" s="231"/>
      <c r="AL84" s="231"/>
      <c r="AM84" s="231"/>
      <c r="AN84" s="231"/>
      <c r="AO84" s="231"/>
      <c r="AP84" s="231"/>
      <c r="AQ84" s="231"/>
      <c r="AR84" s="231"/>
      <c r="AS84" s="231"/>
      <c r="AT84" s="231"/>
      <c r="AU84" s="231"/>
      <c r="AV84" s="231"/>
      <c r="AW84" s="231"/>
      <c r="AX84" s="231"/>
      <c r="AY84" s="231"/>
      <c r="AZ84" s="231"/>
      <c r="BA84" s="231"/>
      <c r="BB84" s="231"/>
      <c r="BC84" s="231"/>
    </row>
    <row r="85" spans="2:55" ht="12.5">
      <c r="F85" s="230"/>
      <c r="G85" s="231"/>
      <c r="H85" s="231"/>
      <c r="I85" s="231"/>
      <c r="J85" s="231"/>
      <c r="K85" s="231"/>
      <c r="L85" s="231"/>
      <c r="M85" s="231"/>
      <c r="N85" s="231"/>
      <c r="O85" s="231"/>
      <c r="P85" s="231"/>
      <c r="Q85" s="231"/>
      <c r="R85" s="231"/>
      <c r="S85" s="231"/>
      <c r="T85" s="231"/>
      <c r="U85" s="231"/>
      <c r="V85" s="231"/>
      <c r="W85" s="231"/>
      <c r="X85" s="231"/>
      <c r="Y85" s="231"/>
      <c r="Z85" s="232">
        <v>1</v>
      </c>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31"/>
      <c r="BC85" s="231"/>
    </row>
    <row r="86" spans="2:55" ht="12.5">
      <c r="F86" s="230"/>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31"/>
      <c r="BC86" s="231"/>
    </row>
    <row r="87" spans="2:55" ht="12.5">
      <c r="F87" s="230"/>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c r="AE87" s="231"/>
      <c r="AF87" s="231"/>
      <c r="AG87" s="231"/>
      <c r="AH87" s="231"/>
      <c r="AI87" s="231"/>
      <c r="AJ87" s="231"/>
      <c r="AK87" s="231"/>
      <c r="AL87" s="231"/>
      <c r="AM87" s="231"/>
      <c r="AN87" s="231"/>
      <c r="AO87" s="231"/>
      <c r="AP87" s="231"/>
      <c r="AQ87" s="231"/>
      <c r="AR87" s="231"/>
      <c r="AS87" s="231"/>
      <c r="AT87" s="231"/>
      <c r="AU87" s="231"/>
      <c r="AV87" s="231"/>
      <c r="AW87" s="231"/>
      <c r="AX87" s="231"/>
      <c r="AY87" s="231"/>
      <c r="AZ87" s="231"/>
      <c r="BA87" s="231"/>
      <c r="BB87" s="231"/>
      <c r="BC87" s="231"/>
    </row>
    <row r="88" spans="2:55" ht="12.5">
      <c r="F88" s="230"/>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c r="AE88" s="231"/>
      <c r="AF88" s="231"/>
      <c r="AG88" s="231"/>
      <c r="AH88" s="231"/>
      <c r="AI88" s="231"/>
      <c r="AJ88" s="231"/>
      <c r="AK88" s="231"/>
      <c r="AL88" s="231"/>
      <c r="AM88" s="231"/>
      <c r="AN88" s="231"/>
      <c r="AO88" s="231"/>
      <c r="AP88" s="231"/>
      <c r="AQ88" s="231"/>
      <c r="AR88" s="231"/>
      <c r="AS88" s="231"/>
      <c r="AT88" s="231"/>
      <c r="AU88" s="231"/>
      <c r="AV88" s="231"/>
      <c r="AW88" s="231"/>
      <c r="AX88" s="231"/>
      <c r="AY88" s="231"/>
      <c r="AZ88" s="231"/>
      <c r="BA88" s="231"/>
      <c r="BB88" s="231"/>
      <c r="BC88" s="231"/>
    </row>
    <row r="89" spans="2:55" ht="12.5">
      <c r="F89" s="230"/>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c r="AE89" s="231"/>
      <c r="AF89" s="231"/>
      <c r="AG89" s="231"/>
      <c r="AH89" s="231"/>
      <c r="AI89" s="231"/>
      <c r="AJ89" s="231"/>
      <c r="AK89" s="231"/>
      <c r="AL89" s="231"/>
      <c r="AM89" s="231"/>
      <c r="AN89" s="231"/>
      <c r="AO89" s="231"/>
      <c r="AP89" s="231"/>
      <c r="AQ89" s="231"/>
      <c r="AR89" s="231"/>
      <c r="AS89" s="231"/>
      <c r="AT89" s="231"/>
      <c r="AU89" s="231"/>
      <c r="AV89" s="231"/>
      <c r="AW89" s="231"/>
      <c r="AX89" s="231"/>
      <c r="AY89" s="231"/>
      <c r="AZ89" s="231"/>
      <c r="BA89" s="231"/>
      <c r="BB89" s="231"/>
      <c r="BC89" s="231"/>
    </row>
    <row r="90" spans="2:55" ht="12.5">
      <c r="F90" s="230"/>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c r="AE90" s="231"/>
      <c r="AF90" s="231"/>
      <c r="AG90" s="231"/>
      <c r="AH90" s="231"/>
      <c r="AI90" s="231"/>
      <c r="AJ90" s="231"/>
      <c r="AK90" s="231"/>
      <c r="AL90" s="231"/>
      <c r="AM90" s="231"/>
      <c r="AN90" s="231"/>
      <c r="AO90" s="231"/>
      <c r="AP90" s="231"/>
      <c r="AQ90" s="231"/>
      <c r="AR90" s="231"/>
      <c r="AS90" s="231"/>
      <c r="AT90" s="231"/>
      <c r="AU90" s="231"/>
      <c r="AV90" s="231"/>
      <c r="AW90" s="231"/>
      <c r="AX90" s="231"/>
      <c r="AY90" s="231"/>
      <c r="AZ90" s="231"/>
      <c r="BA90" s="231"/>
      <c r="BB90" s="231"/>
      <c r="BC90" s="231"/>
    </row>
    <row r="91" spans="2:55" ht="12.5">
      <c r="F91" s="230"/>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c r="AE91" s="231"/>
      <c r="AF91" s="231"/>
      <c r="AG91" s="231"/>
      <c r="AH91" s="231"/>
      <c r="AI91" s="231"/>
      <c r="AJ91" s="231"/>
      <c r="AK91" s="231"/>
      <c r="AL91" s="231"/>
      <c r="AM91" s="231"/>
      <c r="AN91" s="231"/>
      <c r="AO91" s="231"/>
      <c r="AP91" s="231"/>
      <c r="AQ91" s="231"/>
      <c r="AR91" s="231"/>
      <c r="AS91" s="231"/>
      <c r="AT91" s="231"/>
      <c r="AU91" s="231"/>
      <c r="AV91" s="231"/>
      <c r="AW91" s="231"/>
      <c r="AX91" s="231"/>
      <c r="AY91" s="231"/>
      <c r="AZ91" s="231"/>
      <c r="BA91" s="231"/>
      <c r="BB91" s="231"/>
      <c r="BC91" s="231"/>
    </row>
    <row r="92" spans="2:55" ht="12.5">
      <c r="F92" s="230"/>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c r="AE92" s="231"/>
      <c r="AF92" s="231"/>
      <c r="AG92" s="231"/>
      <c r="AH92" s="231"/>
      <c r="AI92" s="231"/>
      <c r="AJ92" s="231"/>
      <c r="AK92" s="231"/>
      <c r="AL92" s="231"/>
      <c r="AM92" s="231"/>
      <c r="AN92" s="231"/>
      <c r="AO92" s="231"/>
      <c r="AP92" s="231"/>
      <c r="AQ92" s="231"/>
      <c r="AR92" s="231"/>
      <c r="AS92" s="231"/>
      <c r="AT92" s="231"/>
      <c r="AU92" s="231"/>
      <c r="AV92" s="231"/>
      <c r="AW92" s="231"/>
      <c r="AX92" s="231"/>
      <c r="AY92" s="231"/>
      <c r="AZ92" s="231"/>
      <c r="BA92" s="231"/>
      <c r="BB92" s="231"/>
      <c r="BC92" s="231"/>
    </row>
    <row r="93" spans="2:55" ht="12.5">
      <c r="F93" s="230"/>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c r="AE93" s="231"/>
      <c r="AF93" s="231"/>
      <c r="AG93" s="231"/>
      <c r="AH93" s="231"/>
      <c r="AI93" s="231"/>
      <c r="AJ93" s="231"/>
      <c r="AK93" s="231"/>
      <c r="AL93" s="231"/>
      <c r="AM93" s="231"/>
      <c r="AN93" s="231"/>
      <c r="AO93" s="231"/>
      <c r="AP93" s="231"/>
      <c r="AQ93" s="231"/>
      <c r="AR93" s="231"/>
      <c r="AS93" s="231"/>
      <c r="AT93" s="231"/>
      <c r="AU93" s="231"/>
      <c r="AV93" s="231"/>
      <c r="AW93" s="231"/>
      <c r="AX93" s="231"/>
      <c r="AY93" s="231"/>
      <c r="AZ93" s="231"/>
      <c r="BA93" s="231"/>
      <c r="BB93" s="231"/>
      <c r="BC93" s="231"/>
    </row>
    <row r="94" spans="2:55" ht="12.5">
      <c r="F94" s="230"/>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c r="AE94" s="231"/>
      <c r="AF94" s="231"/>
      <c r="AG94" s="231"/>
      <c r="AH94" s="231"/>
      <c r="AI94" s="231"/>
      <c r="AJ94" s="231"/>
      <c r="AK94" s="231"/>
      <c r="AL94" s="231"/>
      <c r="AM94" s="231"/>
      <c r="AN94" s="231"/>
      <c r="AO94" s="231"/>
      <c r="AP94" s="231"/>
      <c r="AQ94" s="231"/>
      <c r="AR94" s="231"/>
      <c r="AS94" s="231"/>
      <c r="AT94" s="231"/>
      <c r="AU94" s="231"/>
      <c r="AV94" s="231"/>
      <c r="AW94" s="231"/>
      <c r="AX94" s="231"/>
      <c r="AY94" s="231"/>
      <c r="AZ94" s="231"/>
      <c r="BA94" s="231"/>
      <c r="BB94" s="231"/>
      <c r="BC94" s="231"/>
    </row>
    <row r="95" spans="2:55" ht="12.5">
      <c r="F95" s="230"/>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c r="AE95" s="231"/>
      <c r="AF95" s="231"/>
      <c r="AG95" s="231"/>
      <c r="AH95" s="231"/>
      <c r="AI95" s="231"/>
      <c r="AJ95" s="231"/>
      <c r="AK95" s="231"/>
      <c r="AL95" s="231"/>
      <c r="AM95" s="231"/>
      <c r="AN95" s="231"/>
      <c r="AO95" s="231"/>
      <c r="AP95" s="231"/>
      <c r="AQ95" s="231"/>
      <c r="AR95" s="231"/>
      <c r="AS95" s="231"/>
      <c r="AT95" s="231"/>
      <c r="AU95" s="231"/>
      <c r="AV95" s="231"/>
      <c r="AW95" s="231"/>
      <c r="AX95" s="231"/>
      <c r="AY95" s="231"/>
      <c r="AZ95" s="231"/>
      <c r="BA95" s="231"/>
      <c r="BB95" s="231"/>
      <c r="BC95" s="231"/>
    </row>
    <row r="96" spans="2:55" ht="12.5">
      <c r="F96" s="230"/>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c r="AE96" s="231"/>
      <c r="AF96" s="231"/>
      <c r="AG96" s="231"/>
      <c r="AH96" s="231"/>
      <c r="AI96" s="231"/>
      <c r="AJ96" s="231"/>
      <c r="AK96" s="231"/>
      <c r="AL96" s="231"/>
      <c r="AM96" s="231"/>
      <c r="AN96" s="231"/>
      <c r="AO96" s="231"/>
      <c r="AP96" s="231"/>
      <c r="AQ96" s="231"/>
      <c r="AR96" s="231"/>
      <c r="AS96" s="231"/>
      <c r="AT96" s="231"/>
      <c r="AU96" s="231"/>
      <c r="AV96" s="231"/>
      <c r="AW96" s="231"/>
      <c r="AX96" s="231"/>
      <c r="AY96" s="231"/>
      <c r="AZ96" s="231"/>
      <c r="BA96" s="231"/>
      <c r="BB96" s="231"/>
      <c r="BC96" s="231"/>
    </row>
    <row r="97" spans="6:55" ht="12.5">
      <c r="F97" s="230"/>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row>
    <row r="98" spans="6:55" ht="12.5">
      <c r="F98" s="230"/>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c r="AE98" s="231"/>
      <c r="AF98" s="231"/>
      <c r="AG98" s="231"/>
      <c r="AH98" s="231"/>
      <c r="AI98" s="231"/>
      <c r="AJ98" s="231"/>
      <c r="AK98" s="231"/>
      <c r="AL98" s="231"/>
      <c r="AM98" s="231"/>
      <c r="AN98" s="231"/>
      <c r="AO98" s="231"/>
      <c r="AP98" s="231"/>
      <c r="AQ98" s="231"/>
      <c r="AR98" s="231"/>
      <c r="AS98" s="231"/>
      <c r="AT98" s="231"/>
      <c r="AU98" s="231"/>
      <c r="AV98" s="231"/>
      <c r="AW98" s="231"/>
      <c r="AX98" s="231"/>
      <c r="AY98" s="231"/>
      <c r="AZ98" s="231"/>
      <c r="BA98" s="231"/>
      <c r="BB98" s="231"/>
      <c r="BC98" s="231"/>
    </row>
    <row r="99" spans="6:55" ht="12.5">
      <c r="F99" s="230"/>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c r="AE99" s="231"/>
      <c r="AF99" s="231"/>
      <c r="AG99" s="231"/>
      <c r="AH99" s="231"/>
      <c r="AI99" s="231"/>
      <c r="AJ99" s="231"/>
      <c r="AK99" s="231"/>
      <c r="AL99" s="231"/>
      <c r="AM99" s="231"/>
      <c r="AN99" s="231"/>
      <c r="AO99" s="231"/>
      <c r="AP99" s="231"/>
      <c r="AQ99" s="231"/>
      <c r="AR99" s="231"/>
      <c r="AS99" s="231"/>
      <c r="AT99" s="231"/>
      <c r="AU99" s="231"/>
      <c r="AV99" s="231"/>
      <c r="AW99" s="231"/>
      <c r="AX99" s="231"/>
      <c r="AY99" s="231"/>
      <c r="AZ99" s="231"/>
      <c r="BA99" s="231"/>
      <c r="BB99" s="231"/>
      <c r="BC99" s="231"/>
    </row>
    <row r="100" spans="6:55" ht="12.5">
      <c r="F100" s="230"/>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c r="AE100" s="231"/>
      <c r="AF100" s="231"/>
      <c r="AG100" s="231"/>
      <c r="AH100" s="231"/>
      <c r="AI100" s="231"/>
      <c r="AJ100" s="231"/>
      <c r="AK100" s="231"/>
      <c r="AL100" s="231"/>
      <c r="AM100" s="231"/>
      <c r="AN100" s="231"/>
      <c r="AO100" s="231"/>
      <c r="AP100" s="231"/>
      <c r="AQ100" s="231"/>
      <c r="AR100" s="231"/>
      <c r="AS100" s="231"/>
      <c r="AT100" s="231"/>
      <c r="AU100" s="231"/>
      <c r="AV100" s="231"/>
      <c r="AW100" s="231"/>
      <c r="AX100" s="231"/>
      <c r="AY100" s="231"/>
      <c r="AZ100" s="231"/>
      <c r="BA100" s="231"/>
      <c r="BB100" s="231"/>
      <c r="BC100" s="231"/>
    </row>
    <row r="101" spans="6:55" ht="12.5">
      <c r="F101" s="230"/>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row>
    <row r="102" spans="6:55" ht="12.5">
      <c r="F102" s="230"/>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c r="AE102" s="231"/>
      <c r="AF102" s="231"/>
      <c r="AG102" s="231"/>
      <c r="AH102" s="231"/>
      <c r="AI102" s="231"/>
      <c r="AJ102" s="231"/>
      <c r="AK102" s="231"/>
      <c r="AL102" s="231"/>
      <c r="AM102" s="231"/>
      <c r="AN102" s="231"/>
      <c r="AO102" s="231"/>
      <c r="AP102" s="231"/>
      <c r="AQ102" s="231"/>
      <c r="AR102" s="231"/>
      <c r="AS102" s="231"/>
      <c r="AT102" s="231"/>
      <c r="AU102" s="231"/>
      <c r="AV102" s="231"/>
      <c r="AW102" s="231"/>
      <c r="AX102" s="231"/>
      <c r="AY102" s="231"/>
      <c r="AZ102" s="231"/>
      <c r="BA102" s="231"/>
      <c r="BB102" s="231"/>
      <c r="BC102" s="231"/>
    </row>
    <row r="103" spans="6:55" ht="12.5">
      <c r="F103" s="230"/>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c r="AE103" s="231"/>
      <c r="AF103" s="231"/>
      <c r="AG103" s="231"/>
      <c r="AH103" s="231"/>
      <c r="AI103" s="231"/>
      <c r="AJ103" s="231"/>
      <c r="AK103" s="231"/>
      <c r="AL103" s="231"/>
      <c r="AM103" s="231"/>
      <c r="AN103" s="231"/>
      <c r="AO103" s="231"/>
      <c r="AP103" s="231"/>
      <c r="AQ103" s="231"/>
      <c r="AR103" s="231"/>
      <c r="AS103" s="231"/>
      <c r="AT103" s="231"/>
      <c r="AU103" s="231"/>
      <c r="AV103" s="231"/>
      <c r="AW103" s="231"/>
      <c r="AX103" s="231"/>
      <c r="AY103" s="231"/>
      <c r="AZ103" s="231"/>
      <c r="BA103" s="231"/>
      <c r="BB103" s="231"/>
      <c r="BC103" s="231"/>
    </row>
    <row r="104" spans="6:55" ht="12.5">
      <c r="F104" s="230"/>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c r="AE104" s="231"/>
      <c r="AF104" s="231"/>
      <c r="AG104" s="231"/>
      <c r="AH104" s="231"/>
      <c r="AI104" s="231"/>
      <c r="AJ104" s="231"/>
      <c r="AK104" s="231"/>
      <c r="AL104" s="231"/>
      <c r="AM104" s="231"/>
      <c r="AN104" s="231"/>
      <c r="AO104" s="231"/>
      <c r="AP104" s="231"/>
      <c r="AQ104" s="231"/>
      <c r="AR104" s="231"/>
      <c r="AS104" s="231"/>
      <c r="AT104" s="231"/>
      <c r="AU104" s="231"/>
      <c r="AV104" s="231"/>
      <c r="AW104" s="231"/>
      <c r="AX104" s="231"/>
      <c r="AY104" s="231"/>
      <c r="AZ104" s="231"/>
      <c r="BA104" s="231"/>
      <c r="BB104" s="231"/>
      <c r="BC104" s="231"/>
    </row>
    <row r="105" spans="6:55" ht="12.5">
      <c r="F105" s="230"/>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c r="AE105" s="231"/>
      <c r="AF105" s="231"/>
      <c r="AG105" s="231"/>
      <c r="AH105" s="231"/>
      <c r="AI105" s="231"/>
      <c r="AJ105" s="231"/>
      <c r="AK105" s="231"/>
      <c r="AL105" s="231"/>
      <c r="AM105" s="231"/>
      <c r="AN105" s="231"/>
      <c r="AO105" s="231"/>
      <c r="AP105" s="231"/>
      <c r="AQ105" s="231"/>
      <c r="AR105" s="231"/>
      <c r="AS105" s="231"/>
      <c r="AT105" s="231"/>
      <c r="AU105" s="231"/>
      <c r="AV105" s="231"/>
      <c r="AW105" s="231"/>
      <c r="AX105" s="231"/>
      <c r="AY105" s="231"/>
      <c r="AZ105" s="231"/>
      <c r="BA105" s="231"/>
      <c r="BB105" s="231"/>
      <c r="BC105" s="231"/>
    </row>
    <row r="106" spans="6:55" ht="12.5">
      <c r="F106" s="230"/>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c r="AE106" s="231"/>
      <c r="AF106" s="231"/>
      <c r="AG106" s="231"/>
      <c r="AH106" s="231"/>
      <c r="AI106" s="231"/>
      <c r="AJ106" s="231"/>
      <c r="AK106" s="231"/>
      <c r="AL106" s="231"/>
      <c r="AM106" s="231"/>
      <c r="AN106" s="231"/>
      <c r="AO106" s="231"/>
      <c r="AP106" s="231"/>
      <c r="AQ106" s="231"/>
      <c r="AR106" s="231"/>
      <c r="AS106" s="231"/>
      <c r="AT106" s="231"/>
      <c r="AU106" s="231"/>
      <c r="AV106" s="231"/>
      <c r="AW106" s="231"/>
      <c r="AX106" s="231"/>
      <c r="AY106" s="231"/>
      <c r="AZ106" s="231"/>
      <c r="BA106" s="231"/>
      <c r="BB106" s="231"/>
      <c r="BC106" s="231"/>
    </row>
    <row r="107" spans="6:55" ht="12.5">
      <c r="F107" s="230"/>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c r="AE107" s="231"/>
      <c r="AF107" s="231"/>
      <c r="AG107" s="231"/>
      <c r="AH107" s="231"/>
      <c r="AI107" s="231"/>
      <c r="AJ107" s="231"/>
      <c r="AK107" s="231"/>
      <c r="AL107" s="231"/>
      <c r="AM107" s="231"/>
      <c r="AN107" s="231"/>
      <c r="AO107" s="231"/>
      <c r="AP107" s="231"/>
      <c r="AQ107" s="231"/>
      <c r="AR107" s="231"/>
      <c r="AS107" s="231"/>
      <c r="AT107" s="231"/>
      <c r="AU107" s="231"/>
      <c r="AV107" s="231"/>
      <c r="AW107" s="231"/>
      <c r="AX107" s="231"/>
      <c r="AY107" s="231"/>
      <c r="AZ107" s="231"/>
      <c r="BA107" s="231"/>
      <c r="BB107" s="231"/>
      <c r="BC107" s="231"/>
    </row>
    <row r="108" spans="6:55" ht="12.5">
      <c r="F108" s="230"/>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c r="AE108" s="231"/>
      <c r="AF108" s="231"/>
      <c r="AG108" s="231"/>
      <c r="AH108" s="231"/>
      <c r="AI108" s="231"/>
      <c r="AJ108" s="231"/>
      <c r="AK108" s="231"/>
      <c r="AL108" s="231"/>
      <c r="AM108" s="231"/>
      <c r="AN108" s="231"/>
      <c r="AO108" s="231"/>
      <c r="AP108" s="231"/>
      <c r="AQ108" s="231"/>
      <c r="AR108" s="231"/>
      <c r="AS108" s="231"/>
      <c r="AT108" s="231"/>
      <c r="AU108" s="231"/>
      <c r="AV108" s="231"/>
      <c r="AW108" s="231"/>
      <c r="AX108" s="231"/>
      <c r="AY108" s="231"/>
      <c r="AZ108" s="231"/>
      <c r="BA108" s="231"/>
      <c r="BB108" s="231"/>
      <c r="BC108" s="231"/>
    </row>
    <row r="109" spans="6:55" ht="12.5">
      <c r="F109" s="230"/>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c r="AE109" s="231"/>
      <c r="AF109" s="231"/>
      <c r="AG109" s="231"/>
      <c r="AH109" s="231"/>
      <c r="AI109" s="231"/>
      <c r="AJ109" s="231"/>
      <c r="AK109" s="231"/>
      <c r="AL109" s="231"/>
      <c r="AM109" s="231"/>
      <c r="AN109" s="231"/>
      <c r="AO109" s="231"/>
      <c r="AP109" s="231"/>
      <c r="AQ109" s="231"/>
      <c r="AR109" s="231"/>
      <c r="AS109" s="231"/>
      <c r="AT109" s="231"/>
      <c r="AU109" s="231"/>
      <c r="AV109" s="231"/>
      <c r="AW109" s="231"/>
      <c r="AX109" s="231"/>
      <c r="AY109" s="231"/>
      <c r="AZ109" s="231"/>
      <c r="BA109" s="231"/>
      <c r="BB109" s="231"/>
      <c r="BC109" s="231"/>
    </row>
    <row r="110" spans="6:55" ht="12.5">
      <c r="F110" s="230"/>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c r="AE110" s="231"/>
      <c r="AF110" s="231"/>
      <c r="AG110" s="231"/>
      <c r="AH110" s="231"/>
      <c r="AI110" s="231"/>
      <c r="AJ110" s="231"/>
      <c r="AK110" s="231"/>
      <c r="AL110" s="231"/>
      <c r="AM110" s="231"/>
      <c r="AN110" s="231"/>
      <c r="AO110" s="231"/>
      <c r="AP110" s="231"/>
      <c r="AQ110" s="231"/>
      <c r="AR110" s="231"/>
      <c r="AS110" s="231"/>
      <c r="AT110" s="231"/>
      <c r="AU110" s="231"/>
      <c r="AV110" s="231"/>
      <c r="AW110" s="231"/>
      <c r="AX110" s="231"/>
      <c r="AY110" s="231"/>
      <c r="AZ110" s="231"/>
      <c r="BA110" s="231"/>
      <c r="BB110" s="231"/>
      <c r="BC110" s="231"/>
    </row>
    <row r="111" spans="6:55" ht="12.5">
      <c r="F111" s="230"/>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c r="AE111" s="231"/>
      <c r="AF111" s="231"/>
      <c r="AG111" s="231"/>
      <c r="AH111" s="231"/>
      <c r="AI111" s="231"/>
      <c r="AJ111" s="231"/>
      <c r="AK111" s="231"/>
      <c r="AL111" s="231"/>
      <c r="AM111" s="231"/>
      <c r="AN111" s="231"/>
      <c r="AO111" s="231"/>
      <c r="AP111" s="231"/>
      <c r="AQ111" s="231"/>
      <c r="AR111" s="231"/>
      <c r="AS111" s="231"/>
      <c r="AT111" s="231"/>
      <c r="AU111" s="231"/>
      <c r="AV111" s="231"/>
      <c r="AW111" s="231"/>
      <c r="AX111" s="231"/>
      <c r="AY111" s="231"/>
      <c r="AZ111" s="231"/>
      <c r="BA111" s="231"/>
      <c r="BB111" s="231"/>
      <c r="BC111" s="231"/>
    </row>
    <row r="112" spans="6:55" ht="12.5">
      <c r="F112" s="230"/>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c r="AE112" s="231"/>
      <c r="AF112" s="231"/>
      <c r="AG112" s="231"/>
      <c r="AH112" s="231"/>
      <c r="AI112" s="231"/>
      <c r="AJ112" s="231"/>
      <c r="AK112" s="231"/>
      <c r="AL112" s="231"/>
      <c r="AM112" s="231"/>
      <c r="AN112" s="231"/>
      <c r="AO112" s="231"/>
      <c r="AP112" s="231"/>
      <c r="AQ112" s="231"/>
      <c r="AR112" s="231"/>
      <c r="AS112" s="231"/>
      <c r="AT112" s="231"/>
      <c r="AU112" s="231"/>
      <c r="AV112" s="231"/>
      <c r="AW112" s="231"/>
      <c r="AX112" s="231"/>
      <c r="AY112" s="231"/>
      <c r="AZ112" s="231"/>
      <c r="BA112" s="231"/>
      <c r="BB112" s="231"/>
      <c r="BC112" s="231"/>
    </row>
    <row r="113" spans="6:55" ht="12.5">
      <c r="F113" s="230"/>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c r="AE113" s="231"/>
      <c r="AF113" s="231"/>
      <c r="AG113" s="231"/>
      <c r="AH113" s="231"/>
      <c r="AI113" s="231"/>
      <c r="AJ113" s="231"/>
      <c r="AK113" s="231"/>
      <c r="AL113" s="231"/>
      <c r="AM113" s="231"/>
      <c r="AN113" s="231"/>
      <c r="AO113" s="231"/>
      <c r="AP113" s="231"/>
      <c r="AQ113" s="231"/>
      <c r="AR113" s="231"/>
      <c r="AS113" s="231"/>
      <c r="AT113" s="231"/>
      <c r="AU113" s="231"/>
      <c r="AV113" s="231"/>
      <c r="AW113" s="231"/>
      <c r="AX113" s="231"/>
      <c r="AY113" s="231"/>
      <c r="AZ113" s="231"/>
      <c r="BA113" s="231"/>
      <c r="BB113" s="231"/>
      <c r="BC113" s="231"/>
    </row>
    <row r="114" spans="6:55" ht="12.5">
      <c r="F114" s="230"/>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c r="AE114" s="231"/>
      <c r="AF114" s="231"/>
      <c r="AG114" s="231"/>
      <c r="AH114" s="231"/>
      <c r="AI114" s="231"/>
      <c r="AJ114" s="231"/>
      <c r="AK114" s="231"/>
      <c r="AL114" s="231"/>
      <c r="AM114" s="231"/>
      <c r="AN114" s="231"/>
      <c r="AO114" s="231"/>
      <c r="AP114" s="231"/>
      <c r="AQ114" s="231"/>
      <c r="AR114" s="231"/>
      <c r="AS114" s="231"/>
      <c r="AT114" s="231"/>
      <c r="AU114" s="231"/>
      <c r="AV114" s="231"/>
      <c r="AW114" s="231"/>
      <c r="AX114" s="231"/>
      <c r="AY114" s="231"/>
      <c r="AZ114" s="231"/>
      <c r="BA114" s="231"/>
      <c r="BB114" s="231"/>
      <c r="BC114" s="231"/>
    </row>
    <row r="115" spans="6:55" ht="12.5">
      <c r="F115" s="230"/>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c r="AE115" s="231"/>
      <c r="AF115" s="231"/>
      <c r="AG115" s="231"/>
      <c r="AH115" s="231"/>
      <c r="AI115" s="231"/>
      <c r="AJ115" s="231"/>
      <c r="AK115" s="231"/>
      <c r="AL115" s="231"/>
      <c r="AM115" s="231"/>
      <c r="AN115" s="231"/>
      <c r="AO115" s="231"/>
      <c r="AP115" s="231"/>
      <c r="AQ115" s="231"/>
      <c r="AR115" s="231"/>
      <c r="AS115" s="231"/>
      <c r="AT115" s="231"/>
      <c r="AU115" s="231"/>
      <c r="AV115" s="231"/>
      <c r="AW115" s="231"/>
      <c r="AX115" s="231"/>
      <c r="AY115" s="231"/>
      <c r="AZ115" s="231"/>
      <c r="BA115" s="231"/>
      <c r="BB115" s="231"/>
      <c r="BC115" s="231"/>
    </row>
    <row r="116" spans="6:55" ht="12.5">
      <c r="F116" s="230"/>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c r="AE116" s="231"/>
      <c r="AF116" s="231"/>
      <c r="AG116" s="231"/>
      <c r="AH116" s="231"/>
      <c r="AI116" s="231"/>
      <c r="AJ116" s="231"/>
      <c r="AK116" s="231"/>
      <c r="AL116" s="231"/>
      <c r="AM116" s="231"/>
      <c r="AN116" s="231"/>
      <c r="AO116" s="231"/>
      <c r="AP116" s="231"/>
      <c r="AQ116" s="231"/>
      <c r="AR116" s="231"/>
      <c r="AS116" s="231"/>
      <c r="AT116" s="231"/>
      <c r="AU116" s="231"/>
      <c r="AV116" s="231"/>
      <c r="AW116" s="231"/>
      <c r="AX116" s="231"/>
      <c r="AY116" s="231"/>
      <c r="AZ116" s="231"/>
      <c r="BA116" s="231"/>
      <c r="BB116" s="231"/>
      <c r="BC116" s="231"/>
    </row>
    <row r="117" spans="6:55" ht="12.5">
      <c r="F117" s="230"/>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c r="AE117" s="231"/>
      <c r="AF117" s="231"/>
      <c r="AG117" s="231"/>
      <c r="AH117" s="231"/>
      <c r="AI117" s="231"/>
      <c r="AJ117" s="231"/>
      <c r="AK117" s="231"/>
      <c r="AL117" s="231"/>
      <c r="AM117" s="231"/>
      <c r="AN117" s="231"/>
      <c r="AO117" s="231"/>
      <c r="AP117" s="231"/>
      <c r="AQ117" s="231"/>
      <c r="AR117" s="231"/>
      <c r="AS117" s="231"/>
      <c r="AT117" s="231"/>
      <c r="AU117" s="231"/>
      <c r="AV117" s="231"/>
      <c r="AW117" s="231"/>
      <c r="AX117" s="231"/>
      <c r="AY117" s="231"/>
      <c r="AZ117" s="231"/>
      <c r="BA117" s="231"/>
      <c r="BB117" s="231"/>
      <c r="BC117" s="231"/>
    </row>
    <row r="118" spans="6:55" ht="12.5">
      <c r="F118" s="230"/>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1"/>
      <c r="AK118" s="231"/>
      <c r="AL118" s="231"/>
      <c r="AM118" s="231"/>
      <c r="AN118" s="231"/>
      <c r="AO118" s="231"/>
      <c r="AP118" s="231"/>
      <c r="AQ118" s="231"/>
      <c r="AR118" s="231"/>
      <c r="AS118" s="231"/>
      <c r="AT118" s="231"/>
      <c r="AU118" s="231"/>
      <c r="AV118" s="231"/>
      <c r="AW118" s="231"/>
      <c r="AX118" s="231"/>
      <c r="AY118" s="231"/>
      <c r="AZ118" s="231"/>
      <c r="BA118" s="231"/>
      <c r="BB118" s="231"/>
      <c r="BC118" s="231"/>
    </row>
    <row r="119" spans="6:55" ht="12.5">
      <c r="F119" s="230"/>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1"/>
      <c r="AQ119" s="231"/>
      <c r="AR119" s="231"/>
      <c r="AS119" s="231"/>
      <c r="AT119" s="231"/>
      <c r="AU119" s="231"/>
      <c r="AV119" s="231"/>
      <c r="AW119" s="231"/>
      <c r="AX119" s="231"/>
      <c r="AY119" s="231"/>
      <c r="AZ119" s="231"/>
      <c r="BA119" s="231"/>
      <c r="BB119" s="231"/>
      <c r="BC119" s="231"/>
    </row>
    <row r="120" spans="6:55" ht="12.5">
      <c r="F120" s="230"/>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c r="AE120" s="231"/>
      <c r="AF120" s="231"/>
      <c r="AG120" s="231"/>
      <c r="AH120" s="231"/>
      <c r="AI120" s="231"/>
      <c r="AJ120" s="231"/>
      <c r="AK120" s="231"/>
      <c r="AL120" s="231"/>
      <c r="AM120" s="231"/>
      <c r="AN120" s="231"/>
      <c r="AO120" s="231"/>
      <c r="AP120" s="231"/>
      <c r="AQ120" s="231"/>
      <c r="AR120" s="231"/>
      <c r="AS120" s="231"/>
      <c r="AT120" s="231"/>
      <c r="AU120" s="231"/>
      <c r="AV120" s="231"/>
      <c r="AW120" s="231"/>
      <c r="AX120" s="231"/>
      <c r="AY120" s="231"/>
      <c r="AZ120" s="231"/>
      <c r="BA120" s="231"/>
      <c r="BB120" s="231"/>
      <c r="BC120" s="231"/>
    </row>
    <row r="121" spans="6:55" ht="12.5">
      <c r="F121" s="230"/>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c r="AE121" s="231"/>
      <c r="AF121" s="231"/>
      <c r="AG121" s="231"/>
      <c r="AH121" s="231"/>
      <c r="AI121" s="231"/>
      <c r="AJ121" s="231"/>
      <c r="AK121" s="231"/>
      <c r="AL121" s="231"/>
      <c r="AM121" s="231"/>
      <c r="AN121" s="231"/>
      <c r="AO121" s="231"/>
      <c r="AP121" s="231"/>
      <c r="AQ121" s="231"/>
      <c r="AR121" s="231"/>
      <c r="AS121" s="231"/>
      <c r="AT121" s="231"/>
      <c r="AU121" s="231"/>
      <c r="AV121" s="231"/>
      <c r="AW121" s="231"/>
      <c r="AX121" s="231"/>
      <c r="AY121" s="231"/>
      <c r="AZ121" s="231"/>
      <c r="BA121" s="231"/>
      <c r="BB121" s="231"/>
      <c r="BC121" s="231"/>
    </row>
    <row r="122" spans="6:55" ht="12.5">
      <c r="F122" s="230"/>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c r="AE122" s="231"/>
      <c r="AF122" s="231"/>
      <c r="AG122" s="231"/>
      <c r="AH122" s="231"/>
      <c r="AI122" s="231"/>
      <c r="AJ122" s="231"/>
      <c r="AK122" s="231"/>
      <c r="AL122" s="231"/>
      <c r="AM122" s="231"/>
      <c r="AN122" s="231"/>
      <c r="AO122" s="231"/>
      <c r="AP122" s="231"/>
      <c r="AQ122" s="231"/>
      <c r="AR122" s="231"/>
      <c r="AS122" s="231"/>
      <c r="AT122" s="231"/>
      <c r="AU122" s="231"/>
      <c r="AV122" s="231"/>
      <c r="AW122" s="231"/>
      <c r="AX122" s="231"/>
      <c r="AY122" s="231"/>
      <c r="AZ122" s="231"/>
      <c r="BA122" s="231"/>
      <c r="BB122" s="231"/>
      <c r="BC122" s="231"/>
    </row>
    <row r="123" spans="6:55" ht="12.5">
      <c r="F123" s="230"/>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c r="AE123" s="231"/>
      <c r="AF123" s="231"/>
      <c r="AG123" s="231"/>
      <c r="AH123" s="231"/>
      <c r="AI123" s="231"/>
      <c r="AJ123" s="231"/>
      <c r="AK123" s="231"/>
      <c r="AL123" s="231"/>
      <c r="AM123" s="231"/>
      <c r="AN123" s="231"/>
      <c r="AO123" s="231"/>
      <c r="AP123" s="231"/>
      <c r="AQ123" s="231"/>
      <c r="AR123" s="231"/>
      <c r="AS123" s="231"/>
      <c r="AT123" s="231"/>
      <c r="AU123" s="231"/>
      <c r="AV123" s="231"/>
      <c r="AW123" s="231"/>
      <c r="AX123" s="231"/>
      <c r="AY123" s="231"/>
      <c r="AZ123" s="231"/>
      <c r="BA123" s="231"/>
      <c r="BB123" s="231"/>
      <c r="BC123" s="231"/>
    </row>
    <row r="124" spans="6:55" ht="12.5">
      <c r="F124" s="230"/>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c r="AE124" s="231"/>
      <c r="AF124" s="231"/>
      <c r="AG124" s="231"/>
      <c r="AH124" s="231"/>
      <c r="AI124" s="231"/>
      <c r="AJ124" s="231"/>
      <c r="AK124" s="231"/>
      <c r="AL124" s="231"/>
      <c r="AM124" s="231"/>
      <c r="AN124" s="231"/>
      <c r="AO124" s="231"/>
      <c r="AP124" s="231"/>
      <c r="AQ124" s="231"/>
      <c r="AR124" s="231"/>
      <c r="AS124" s="231"/>
      <c r="AT124" s="231"/>
      <c r="AU124" s="231"/>
      <c r="AV124" s="231"/>
      <c r="AW124" s="231"/>
      <c r="AX124" s="231"/>
      <c r="AY124" s="231"/>
      <c r="AZ124" s="231"/>
      <c r="BA124" s="231"/>
      <c r="BB124" s="231"/>
      <c r="BC124" s="231"/>
    </row>
    <row r="125" spans="6:55" ht="12.5">
      <c r="F125" s="230"/>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c r="AE125" s="231"/>
      <c r="AF125" s="231"/>
      <c r="AG125" s="231"/>
      <c r="AH125" s="231"/>
      <c r="AI125" s="231"/>
      <c r="AJ125" s="231"/>
      <c r="AK125" s="231"/>
      <c r="AL125" s="231"/>
      <c r="AM125" s="231"/>
      <c r="AN125" s="231"/>
      <c r="AO125" s="231"/>
      <c r="AP125" s="231"/>
      <c r="AQ125" s="231"/>
      <c r="AR125" s="231"/>
      <c r="AS125" s="231"/>
      <c r="AT125" s="231"/>
      <c r="AU125" s="231"/>
      <c r="AV125" s="231"/>
      <c r="AW125" s="231"/>
      <c r="AX125" s="231"/>
      <c r="AY125" s="231"/>
      <c r="AZ125" s="231"/>
      <c r="BA125" s="231"/>
      <c r="BB125" s="231"/>
      <c r="BC125" s="231"/>
    </row>
    <row r="126" spans="6:55" ht="12.5">
      <c r="F126" s="230"/>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c r="AE126" s="231"/>
      <c r="AF126" s="231"/>
      <c r="AG126" s="231"/>
      <c r="AH126" s="231"/>
      <c r="AI126" s="231"/>
      <c r="AJ126" s="231"/>
      <c r="AK126" s="231"/>
      <c r="AL126" s="231"/>
      <c r="AM126" s="231"/>
      <c r="AN126" s="231"/>
      <c r="AO126" s="231"/>
      <c r="AP126" s="231"/>
      <c r="AQ126" s="231"/>
      <c r="AR126" s="231"/>
      <c r="AS126" s="231"/>
      <c r="AT126" s="231"/>
      <c r="AU126" s="231"/>
      <c r="AV126" s="231"/>
      <c r="AW126" s="231"/>
      <c r="AX126" s="231"/>
      <c r="AY126" s="231"/>
      <c r="AZ126" s="231"/>
      <c r="BA126" s="231"/>
      <c r="BB126" s="231"/>
      <c r="BC126" s="231"/>
    </row>
    <row r="127" spans="6:55" ht="12.5">
      <c r="F127" s="230"/>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1"/>
      <c r="BB127" s="231"/>
      <c r="BC127" s="231"/>
    </row>
    <row r="128" spans="6:55" ht="12.5">
      <c r="F128" s="230"/>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c r="AE128" s="231"/>
      <c r="AF128" s="231"/>
      <c r="AG128" s="231"/>
      <c r="AH128" s="231"/>
      <c r="AI128" s="231"/>
      <c r="AJ128" s="231"/>
      <c r="AK128" s="231"/>
      <c r="AL128" s="231"/>
      <c r="AM128" s="231"/>
      <c r="AN128" s="231"/>
      <c r="AO128" s="231"/>
      <c r="AP128" s="231"/>
      <c r="AQ128" s="231"/>
      <c r="AR128" s="231"/>
      <c r="AS128" s="231"/>
      <c r="AT128" s="231"/>
      <c r="AU128" s="231"/>
      <c r="AV128" s="231"/>
      <c r="AW128" s="231"/>
      <c r="AX128" s="231"/>
      <c r="AY128" s="231"/>
      <c r="AZ128" s="231"/>
      <c r="BA128" s="231"/>
      <c r="BB128" s="231"/>
      <c r="BC128" s="231"/>
    </row>
    <row r="129" spans="6:55" ht="12.5">
      <c r="F129" s="230"/>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c r="AE129" s="231"/>
      <c r="AF129" s="231"/>
      <c r="AG129" s="231"/>
      <c r="AH129" s="231"/>
      <c r="AI129" s="231"/>
      <c r="AJ129" s="231"/>
      <c r="AK129" s="231"/>
      <c r="AL129" s="231"/>
      <c r="AM129" s="231"/>
      <c r="AN129" s="231"/>
      <c r="AO129" s="231"/>
      <c r="AP129" s="231"/>
      <c r="AQ129" s="231"/>
      <c r="AR129" s="231"/>
      <c r="AS129" s="231"/>
      <c r="AT129" s="231"/>
      <c r="AU129" s="231"/>
      <c r="AV129" s="231"/>
      <c r="AW129" s="231"/>
      <c r="AX129" s="231"/>
      <c r="AY129" s="231"/>
      <c r="AZ129" s="231"/>
      <c r="BA129" s="231"/>
      <c r="BB129" s="231"/>
      <c r="BC129" s="231"/>
    </row>
    <row r="130" spans="6:55" ht="12.5">
      <c r="F130" s="230"/>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c r="AE130" s="231"/>
      <c r="AF130" s="231"/>
      <c r="AG130" s="231"/>
      <c r="AH130" s="231"/>
      <c r="AI130" s="231"/>
      <c r="AJ130" s="231"/>
      <c r="AK130" s="231"/>
      <c r="AL130" s="231"/>
      <c r="AM130" s="231"/>
      <c r="AN130" s="231"/>
      <c r="AO130" s="231"/>
      <c r="AP130" s="231"/>
      <c r="AQ130" s="231"/>
      <c r="AR130" s="231"/>
      <c r="AS130" s="231"/>
      <c r="AT130" s="231"/>
      <c r="AU130" s="231"/>
      <c r="AV130" s="231"/>
      <c r="AW130" s="231"/>
      <c r="AX130" s="231"/>
      <c r="AY130" s="231"/>
      <c r="AZ130" s="231"/>
      <c r="BA130" s="231"/>
      <c r="BB130" s="231"/>
      <c r="BC130" s="231"/>
    </row>
    <row r="131" spans="6:55" ht="12.5">
      <c r="F131" s="230"/>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c r="AE131" s="231"/>
      <c r="AF131" s="231"/>
      <c r="AG131" s="231"/>
      <c r="AH131" s="231"/>
      <c r="AI131" s="231"/>
      <c r="AJ131" s="231"/>
      <c r="AK131" s="231"/>
      <c r="AL131" s="231"/>
      <c r="AM131" s="231"/>
      <c r="AN131" s="231"/>
      <c r="AO131" s="231"/>
      <c r="AP131" s="231"/>
      <c r="AQ131" s="231"/>
      <c r="AR131" s="231"/>
      <c r="AS131" s="231"/>
      <c r="AT131" s="231"/>
      <c r="AU131" s="231"/>
      <c r="AV131" s="231"/>
      <c r="AW131" s="231"/>
      <c r="AX131" s="231"/>
      <c r="AY131" s="231"/>
      <c r="AZ131" s="231"/>
      <c r="BA131" s="231"/>
      <c r="BB131" s="231"/>
      <c r="BC131" s="231"/>
    </row>
    <row r="132" spans="6:55" ht="12.5">
      <c r="F132" s="230"/>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c r="AE132" s="231"/>
      <c r="AF132" s="231"/>
      <c r="AG132" s="231"/>
      <c r="AH132" s="231"/>
      <c r="AI132" s="231"/>
      <c r="AJ132" s="231"/>
      <c r="AK132" s="231"/>
      <c r="AL132" s="231"/>
      <c r="AM132" s="231"/>
      <c r="AN132" s="231"/>
      <c r="AO132" s="231"/>
      <c r="AP132" s="231"/>
      <c r="AQ132" s="231"/>
      <c r="AR132" s="231"/>
      <c r="AS132" s="231"/>
      <c r="AT132" s="231"/>
      <c r="AU132" s="231"/>
      <c r="AV132" s="231"/>
      <c r="AW132" s="231"/>
      <c r="AX132" s="231"/>
      <c r="AY132" s="231"/>
      <c r="AZ132" s="231"/>
      <c r="BA132" s="231"/>
      <c r="BB132" s="231"/>
      <c r="BC132" s="231"/>
    </row>
    <row r="133" spans="6:55" ht="12.5">
      <c r="F133" s="230"/>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c r="AE133" s="231"/>
      <c r="AF133" s="231"/>
      <c r="AG133" s="231"/>
      <c r="AH133" s="231"/>
      <c r="AI133" s="231"/>
      <c r="AJ133" s="231"/>
      <c r="AK133" s="231"/>
      <c r="AL133" s="231"/>
      <c r="AM133" s="231"/>
      <c r="AN133" s="231"/>
      <c r="AO133" s="231"/>
      <c r="AP133" s="231"/>
      <c r="AQ133" s="231"/>
      <c r="AR133" s="231"/>
      <c r="AS133" s="231"/>
      <c r="AT133" s="231"/>
      <c r="AU133" s="231"/>
      <c r="AV133" s="231"/>
      <c r="AW133" s="231"/>
      <c r="AX133" s="231"/>
      <c r="AY133" s="231"/>
      <c r="AZ133" s="231"/>
      <c r="BA133" s="231"/>
      <c r="BB133" s="231"/>
      <c r="BC133" s="231"/>
    </row>
    <row r="134" spans="6:55" ht="12.5">
      <c r="F134" s="230"/>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c r="AE134" s="231"/>
      <c r="AF134" s="231"/>
      <c r="AG134" s="231"/>
      <c r="AH134" s="231"/>
      <c r="AI134" s="231"/>
      <c r="AJ134" s="231"/>
      <c r="AK134" s="231"/>
      <c r="AL134" s="231"/>
      <c r="AM134" s="231"/>
      <c r="AN134" s="231"/>
      <c r="AO134" s="231"/>
      <c r="AP134" s="231"/>
      <c r="AQ134" s="231"/>
      <c r="AR134" s="231"/>
      <c r="AS134" s="231"/>
      <c r="AT134" s="231"/>
      <c r="AU134" s="231"/>
      <c r="AV134" s="231"/>
      <c r="AW134" s="231"/>
      <c r="AX134" s="231"/>
      <c r="AY134" s="231"/>
      <c r="AZ134" s="231"/>
      <c r="BA134" s="231"/>
      <c r="BB134" s="231"/>
      <c r="BC134" s="231"/>
    </row>
    <row r="135" spans="6:55" ht="12.5">
      <c r="F135" s="230"/>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c r="AE135" s="231"/>
      <c r="AF135" s="231"/>
      <c r="AG135" s="231"/>
      <c r="AH135" s="231"/>
      <c r="AI135" s="231"/>
      <c r="AJ135" s="231"/>
      <c r="AK135" s="231"/>
      <c r="AL135" s="231"/>
      <c r="AM135" s="231"/>
      <c r="AN135" s="231"/>
      <c r="AO135" s="231"/>
      <c r="AP135" s="231"/>
      <c r="AQ135" s="231"/>
      <c r="AR135" s="231"/>
      <c r="AS135" s="231"/>
      <c r="AT135" s="231"/>
      <c r="AU135" s="231"/>
      <c r="AV135" s="231"/>
      <c r="AW135" s="231"/>
      <c r="AX135" s="231"/>
      <c r="AY135" s="231"/>
      <c r="AZ135" s="231"/>
      <c r="BA135" s="231"/>
      <c r="BB135" s="231"/>
      <c r="BC135" s="231"/>
    </row>
    <row r="136" spans="6:55" ht="12.5">
      <c r="F136" s="230"/>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c r="AE136" s="231"/>
      <c r="AF136" s="231"/>
      <c r="AG136" s="231"/>
      <c r="AH136" s="231"/>
      <c r="AI136" s="231"/>
      <c r="AJ136" s="231"/>
      <c r="AK136" s="231"/>
      <c r="AL136" s="231"/>
      <c r="AM136" s="231"/>
      <c r="AN136" s="231"/>
      <c r="AO136" s="231"/>
      <c r="AP136" s="231"/>
      <c r="AQ136" s="231"/>
      <c r="AR136" s="231"/>
      <c r="AS136" s="231"/>
      <c r="AT136" s="231"/>
      <c r="AU136" s="231"/>
      <c r="AV136" s="231"/>
      <c r="AW136" s="231"/>
      <c r="AX136" s="231"/>
      <c r="AY136" s="231"/>
      <c r="AZ136" s="231"/>
      <c r="BA136" s="231"/>
      <c r="BB136" s="231"/>
      <c r="BC136" s="231"/>
    </row>
    <row r="137" spans="6:55" ht="12.5">
      <c r="F137" s="230"/>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c r="AE137" s="231"/>
      <c r="AF137" s="231"/>
      <c r="AG137" s="231"/>
      <c r="AH137" s="231"/>
      <c r="AI137" s="231"/>
      <c r="AJ137" s="231"/>
      <c r="AK137" s="231"/>
      <c r="AL137" s="231"/>
      <c r="AM137" s="231"/>
      <c r="AN137" s="231"/>
      <c r="AO137" s="231"/>
      <c r="AP137" s="231"/>
      <c r="AQ137" s="231"/>
      <c r="AR137" s="231"/>
      <c r="AS137" s="231"/>
      <c r="AT137" s="231"/>
      <c r="AU137" s="231"/>
      <c r="AV137" s="231"/>
      <c r="AW137" s="231"/>
      <c r="AX137" s="231"/>
      <c r="AY137" s="231"/>
      <c r="AZ137" s="231"/>
      <c r="BA137" s="231"/>
      <c r="BB137" s="231"/>
      <c r="BC137" s="231"/>
    </row>
    <row r="138" spans="6:55" ht="12.5">
      <c r="F138" s="230"/>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c r="AE138" s="231"/>
      <c r="AF138" s="231"/>
      <c r="AG138" s="231"/>
      <c r="AH138" s="231"/>
      <c r="AI138" s="231"/>
      <c r="AJ138" s="231"/>
      <c r="AK138" s="231"/>
      <c r="AL138" s="231"/>
      <c r="AM138" s="231"/>
      <c r="AN138" s="231"/>
      <c r="AO138" s="231"/>
      <c r="AP138" s="231"/>
      <c r="AQ138" s="231"/>
      <c r="AR138" s="231"/>
      <c r="AS138" s="231"/>
      <c r="AT138" s="231"/>
      <c r="AU138" s="231"/>
      <c r="AV138" s="231"/>
      <c r="AW138" s="231"/>
      <c r="AX138" s="231"/>
      <c r="AY138" s="231"/>
      <c r="AZ138" s="231"/>
      <c r="BA138" s="231"/>
      <c r="BB138" s="231"/>
      <c r="BC138" s="231"/>
    </row>
    <row r="139" spans="6:55" ht="12.5">
      <c r="F139" s="230"/>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c r="AE139" s="231"/>
      <c r="AF139" s="231"/>
      <c r="AG139" s="231"/>
      <c r="AH139" s="231"/>
      <c r="AI139" s="231"/>
      <c r="AJ139" s="231"/>
      <c r="AK139" s="231"/>
      <c r="AL139" s="231"/>
      <c r="AM139" s="231"/>
      <c r="AN139" s="231"/>
      <c r="AO139" s="231"/>
      <c r="AP139" s="231"/>
      <c r="AQ139" s="231"/>
      <c r="AR139" s="231"/>
      <c r="AS139" s="231"/>
      <c r="AT139" s="231"/>
      <c r="AU139" s="231"/>
      <c r="AV139" s="231"/>
      <c r="AW139" s="231"/>
      <c r="AX139" s="231"/>
      <c r="AY139" s="231"/>
      <c r="AZ139" s="231"/>
      <c r="BA139" s="231"/>
      <c r="BB139" s="231"/>
      <c r="BC139" s="231"/>
    </row>
    <row r="140" spans="6:55" ht="12.5">
      <c r="F140" s="230"/>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c r="AE140" s="231"/>
      <c r="AF140" s="231"/>
      <c r="AG140" s="231"/>
      <c r="AH140" s="231"/>
      <c r="AI140" s="231"/>
      <c r="AJ140" s="231"/>
      <c r="AK140" s="231"/>
      <c r="AL140" s="231"/>
      <c r="AM140" s="231"/>
      <c r="AN140" s="231"/>
      <c r="AO140" s="231"/>
      <c r="AP140" s="231"/>
      <c r="AQ140" s="231"/>
      <c r="AR140" s="231"/>
      <c r="AS140" s="231"/>
      <c r="AT140" s="231"/>
      <c r="AU140" s="231"/>
      <c r="AV140" s="231"/>
      <c r="AW140" s="231"/>
      <c r="AX140" s="231"/>
      <c r="AY140" s="231"/>
      <c r="AZ140" s="231"/>
      <c r="BA140" s="231"/>
      <c r="BB140" s="231"/>
      <c r="BC140" s="231"/>
    </row>
    <row r="141" spans="6:55" ht="12.5">
      <c r="F141" s="230"/>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c r="AE141" s="231"/>
      <c r="AF141" s="231"/>
      <c r="AG141" s="231"/>
      <c r="AH141" s="231"/>
      <c r="AI141" s="231"/>
      <c r="AJ141" s="231"/>
      <c r="AK141" s="231"/>
      <c r="AL141" s="231"/>
      <c r="AM141" s="231"/>
      <c r="AN141" s="231"/>
      <c r="AO141" s="231"/>
      <c r="AP141" s="231"/>
      <c r="AQ141" s="231"/>
      <c r="AR141" s="231"/>
      <c r="AS141" s="231"/>
      <c r="AT141" s="231"/>
      <c r="AU141" s="231"/>
      <c r="AV141" s="231"/>
      <c r="AW141" s="231"/>
      <c r="AX141" s="231"/>
      <c r="AY141" s="231"/>
      <c r="AZ141" s="231"/>
      <c r="BA141" s="231"/>
      <c r="BB141" s="231"/>
      <c r="BC141" s="231"/>
    </row>
    <row r="142" spans="6:55" ht="12.5">
      <c r="F142" s="230"/>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c r="AE142" s="231"/>
      <c r="AF142" s="231"/>
      <c r="AG142" s="231"/>
      <c r="AH142" s="231"/>
      <c r="AI142" s="231"/>
      <c r="AJ142" s="231"/>
      <c r="AK142" s="231"/>
      <c r="AL142" s="231"/>
      <c r="AM142" s="231"/>
      <c r="AN142" s="231"/>
      <c r="AO142" s="231"/>
      <c r="AP142" s="231"/>
      <c r="AQ142" s="231"/>
      <c r="AR142" s="231"/>
      <c r="AS142" s="231"/>
      <c r="AT142" s="231"/>
      <c r="AU142" s="231"/>
      <c r="AV142" s="231"/>
      <c r="AW142" s="231"/>
      <c r="AX142" s="231"/>
      <c r="AY142" s="231"/>
      <c r="AZ142" s="231"/>
      <c r="BA142" s="231"/>
      <c r="BB142" s="231"/>
      <c r="BC142" s="231"/>
    </row>
    <row r="143" spans="6:55" ht="12.5">
      <c r="F143" s="230"/>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c r="AE143" s="231"/>
      <c r="AF143" s="231"/>
      <c r="AG143" s="231"/>
      <c r="AH143" s="231"/>
      <c r="AI143" s="231"/>
      <c r="AJ143" s="231"/>
      <c r="AK143" s="231"/>
      <c r="AL143" s="231"/>
      <c r="AM143" s="231"/>
      <c r="AN143" s="231"/>
      <c r="AO143" s="231"/>
      <c r="AP143" s="231"/>
      <c r="AQ143" s="231"/>
      <c r="AR143" s="231"/>
      <c r="AS143" s="231"/>
      <c r="AT143" s="231"/>
      <c r="AU143" s="231"/>
      <c r="AV143" s="231"/>
      <c r="AW143" s="231"/>
      <c r="AX143" s="231"/>
      <c r="AY143" s="231"/>
      <c r="AZ143" s="231"/>
      <c r="BA143" s="231"/>
      <c r="BB143" s="231"/>
      <c r="BC143" s="231"/>
    </row>
    <row r="144" spans="6:55" ht="12.5">
      <c r="F144" s="230"/>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c r="AE144" s="231"/>
      <c r="AF144" s="231"/>
      <c r="AG144" s="231"/>
      <c r="AH144" s="231"/>
      <c r="AI144" s="231"/>
      <c r="AJ144" s="231"/>
      <c r="AK144" s="231"/>
      <c r="AL144" s="231"/>
      <c r="AM144" s="231"/>
      <c r="AN144" s="231"/>
      <c r="AO144" s="231"/>
      <c r="AP144" s="231"/>
      <c r="AQ144" s="231"/>
      <c r="AR144" s="231"/>
      <c r="AS144" s="231"/>
      <c r="AT144" s="231"/>
      <c r="AU144" s="231"/>
      <c r="AV144" s="231"/>
      <c r="AW144" s="231"/>
      <c r="AX144" s="231"/>
      <c r="AY144" s="231"/>
      <c r="AZ144" s="231"/>
      <c r="BA144" s="231"/>
      <c r="BB144" s="231"/>
      <c r="BC144" s="231"/>
    </row>
    <row r="145" spans="6:55" ht="12.5">
      <c r="F145" s="230"/>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c r="AE145" s="231"/>
      <c r="AF145" s="231"/>
      <c r="AG145" s="231"/>
      <c r="AH145" s="231"/>
      <c r="AI145" s="231"/>
      <c r="AJ145" s="231"/>
      <c r="AK145" s="231"/>
      <c r="AL145" s="231"/>
      <c r="AM145" s="231"/>
      <c r="AN145" s="231"/>
      <c r="AO145" s="231"/>
      <c r="AP145" s="231"/>
      <c r="AQ145" s="231"/>
      <c r="AR145" s="231"/>
      <c r="AS145" s="231"/>
      <c r="AT145" s="231"/>
      <c r="AU145" s="231"/>
      <c r="AV145" s="231"/>
      <c r="AW145" s="231"/>
      <c r="AX145" s="231"/>
      <c r="AY145" s="231"/>
      <c r="AZ145" s="231"/>
      <c r="BA145" s="231"/>
      <c r="BB145" s="231"/>
      <c r="BC145" s="231"/>
    </row>
    <row r="146" spans="6:55" ht="12.5">
      <c r="F146" s="230"/>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1"/>
      <c r="AQ146" s="231"/>
      <c r="AR146" s="231"/>
      <c r="AS146" s="231"/>
      <c r="AT146" s="231"/>
      <c r="AU146" s="231"/>
      <c r="AV146" s="231"/>
      <c r="AW146" s="231"/>
      <c r="AX146" s="231"/>
      <c r="AY146" s="231"/>
      <c r="AZ146" s="231"/>
      <c r="BA146" s="231"/>
      <c r="BB146" s="231"/>
      <c r="BC146" s="231"/>
    </row>
    <row r="147" spans="6:55" ht="12.5">
      <c r="F147" s="230"/>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c r="AE147" s="231"/>
      <c r="AF147" s="231"/>
      <c r="AG147" s="231"/>
      <c r="AH147" s="231"/>
      <c r="AI147" s="231"/>
      <c r="AJ147" s="231"/>
      <c r="AK147" s="231"/>
      <c r="AL147" s="231"/>
      <c r="AM147" s="231"/>
      <c r="AN147" s="231"/>
      <c r="AO147" s="231"/>
      <c r="AP147" s="231"/>
      <c r="AQ147" s="231"/>
      <c r="AR147" s="231"/>
      <c r="AS147" s="231"/>
      <c r="AT147" s="231"/>
      <c r="AU147" s="231"/>
      <c r="AV147" s="231"/>
      <c r="AW147" s="231"/>
      <c r="AX147" s="231"/>
      <c r="AY147" s="231"/>
      <c r="AZ147" s="231"/>
      <c r="BA147" s="231"/>
      <c r="BB147" s="231"/>
      <c r="BC147" s="231"/>
    </row>
    <row r="148" spans="6:55" ht="12.5">
      <c r="F148" s="230"/>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c r="AE148" s="231"/>
      <c r="AF148" s="231"/>
      <c r="AG148" s="231"/>
      <c r="AH148" s="231"/>
      <c r="AI148" s="231"/>
      <c r="AJ148" s="231"/>
      <c r="AK148" s="231"/>
      <c r="AL148" s="231"/>
      <c r="AM148" s="231"/>
      <c r="AN148" s="231"/>
      <c r="AO148" s="231"/>
      <c r="AP148" s="231"/>
      <c r="AQ148" s="231"/>
      <c r="AR148" s="231"/>
      <c r="AS148" s="231"/>
      <c r="AT148" s="231"/>
      <c r="AU148" s="231"/>
      <c r="AV148" s="231"/>
      <c r="AW148" s="231"/>
      <c r="AX148" s="231"/>
      <c r="AY148" s="231"/>
      <c r="AZ148" s="231"/>
      <c r="BA148" s="231"/>
      <c r="BB148" s="231"/>
      <c r="BC148" s="231"/>
    </row>
    <row r="149" spans="6:55" ht="12.5">
      <c r="F149" s="230"/>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c r="AE149" s="231"/>
      <c r="AF149" s="231"/>
      <c r="AG149" s="231"/>
      <c r="AH149" s="231"/>
      <c r="AI149" s="231"/>
      <c r="AJ149" s="231"/>
      <c r="AK149" s="231"/>
      <c r="AL149" s="231"/>
      <c r="AM149" s="231"/>
      <c r="AN149" s="231"/>
      <c r="AO149" s="231"/>
      <c r="AP149" s="231"/>
      <c r="AQ149" s="231"/>
      <c r="AR149" s="231"/>
      <c r="AS149" s="231"/>
      <c r="AT149" s="231"/>
      <c r="AU149" s="231"/>
      <c r="AV149" s="231"/>
      <c r="AW149" s="231"/>
      <c r="AX149" s="231"/>
      <c r="AY149" s="231"/>
      <c r="AZ149" s="231"/>
      <c r="BA149" s="231"/>
      <c r="BB149" s="231"/>
      <c r="BC149" s="231"/>
    </row>
    <row r="150" spans="6:55" ht="12.5">
      <c r="F150" s="230"/>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c r="AE150" s="231"/>
      <c r="AF150" s="231"/>
      <c r="AG150" s="231"/>
      <c r="AH150" s="231"/>
      <c r="AI150" s="231"/>
      <c r="AJ150" s="231"/>
      <c r="AK150" s="231"/>
      <c r="AL150" s="231"/>
      <c r="AM150" s="231"/>
      <c r="AN150" s="231"/>
      <c r="AO150" s="231"/>
      <c r="AP150" s="231"/>
      <c r="AQ150" s="231"/>
      <c r="AR150" s="231"/>
      <c r="AS150" s="231"/>
      <c r="AT150" s="231"/>
      <c r="AU150" s="231"/>
      <c r="AV150" s="231"/>
      <c r="AW150" s="231"/>
      <c r="AX150" s="231"/>
      <c r="AY150" s="231"/>
      <c r="AZ150" s="231"/>
      <c r="BA150" s="231"/>
      <c r="BB150" s="231"/>
      <c r="BC150" s="231"/>
    </row>
    <row r="151" spans="6:55" ht="12.5">
      <c r="F151" s="230"/>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c r="AE151" s="231"/>
      <c r="AF151" s="231"/>
      <c r="AG151" s="231"/>
      <c r="AH151" s="231"/>
      <c r="AI151" s="231"/>
      <c r="AJ151" s="231"/>
      <c r="AK151" s="231"/>
      <c r="AL151" s="231"/>
      <c r="AM151" s="231"/>
      <c r="AN151" s="231"/>
      <c r="AO151" s="231"/>
      <c r="AP151" s="231"/>
      <c r="AQ151" s="231"/>
      <c r="AR151" s="231"/>
      <c r="AS151" s="231"/>
      <c r="AT151" s="231"/>
      <c r="AU151" s="231"/>
      <c r="AV151" s="231"/>
      <c r="AW151" s="231"/>
      <c r="AX151" s="231"/>
      <c r="AY151" s="231"/>
      <c r="AZ151" s="231"/>
      <c r="BA151" s="231"/>
      <c r="BB151" s="231"/>
      <c r="BC151" s="231"/>
    </row>
    <row r="152" spans="6:55" ht="12.5">
      <c r="F152" s="230"/>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c r="AE152" s="231"/>
      <c r="AF152" s="231"/>
      <c r="AG152" s="231"/>
      <c r="AH152" s="231"/>
      <c r="AI152" s="231"/>
      <c r="AJ152" s="231"/>
      <c r="AK152" s="231"/>
      <c r="AL152" s="231"/>
      <c r="AM152" s="231"/>
      <c r="AN152" s="231"/>
      <c r="AO152" s="231"/>
      <c r="AP152" s="231"/>
      <c r="AQ152" s="231"/>
      <c r="AR152" s="231"/>
      <c r="AS152" s="231"/>
      <c r="AT152" s="231"/>
      <c r="AU152" s="231"/>
      <c r="AV152" s="231"/>
      <c r="AW152" s="231"/>
      <c r="AX152" s="231"/>
      <c r="AY152" s="231"/>
      <c r="AZ152" s="231"/>
      <c r="BA152" s="231"/>
      <c r="BB152" s="231"/>
      <c r="BC152" s="231"/>
    </row>
    <row r="153" spans="6:55" ht="12.5">
      <c r="F153" s="230"/>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c r="AE153" s="231"/>
      <c r="AF153" s="231"/>
      <c r="AG153" s="231"/>
      <c r="AH153" s="231"/>
      <c r="AI153" s="231"/>
      <c r="AJ153" s="231"/>
      <c r="AK153" s="231"/>
      <c r="AL153" s="231"/>
      <c r="AM153" s="231"/>
      <c r="AN153" s="231"/>
      <c r="AO153" s="231"/>
      <c r="AP153" s="231"/>
      <c r="AQ153" s="231"/>
      <c r="AR153" s="231"/>
      <c r="AS153" s="231"/>
      <c r="AT153" s="231"/>
      <c r="AU153" s="231"/>
      <c r="AV153" s="231"/>
      <c r="AW153" s="231"/>
      <c r="AX153" s="231"/>
      <c r="AY153" s="231"/>
      <c r="AZ153" s="231"/>
      <c r="BA153" s="231"/>
      <c r="BB153" s="231"/>
      <c r="BC153" s="231"/>
    </row>
    <row r="154" spans="6:55" ht="12.5">
      <c r="F154" s="230"/>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c r="AE154" s="231"/>
      <c r="AF154" s="231"/>
      <c r="AG154" s="231"/>
      <c r="AH154" s="231"/>
      <c r="AI154" s="231"/>
      <c r="AJ154" s="231"/>
      <c r="AK154" s="231"/>
      <c r="AL154" s="231"/>
      <c r="AM154" s="231"/>
      <c r="AN154" s="231"/>
      <c r="AO154" s="231"/>
      <c r="AP154" s="231"/>
      <c r="AQ154" s="231"/>
      <c r="AR154" s="231"/>
      <c r="AS154" s="231"/>
      <c r="AT154" s="231"/>
      <c r="AU154" s="231"/>
      <c r="AV154" s="231"/>
      <c r="AW154" s="231"/>
      <c r="AX154" s="231"/>
      <c r="AY154" s="231"/>
      <c r="AZ154" s="231"/>
      <c r="BA154" s="231"/>
      <c r="BB154" s="231"/>
      <c r="BC154" s="231"/>
    </row>
    <row r="155" spans="6:55" ht="12.5">
      <c r="F155" s="230"/>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c r="AE155" s="231"/>
      <c r="AF155" s="231"/>
      <c r="AG155" s="231"/>
      <c r="AH155" s="231"/>
      <c r="AI155" s="231"/>
      <c r="AJ155" s="231"/>
      <c r="AK155" s="231"/>
      <c r="AL155" s="231"/>
      <c r="AM155" s="231"/>
      <c r="AN155" s="231"/>
      <c r="AO155" s="231"/>
      <c r="AP155" s="231"/>
      <c r="AQ155" s="231"/>
      <c r="AR155" s="231"/>
      <c r="AS155" s="231"/>
      <c r="AT155" s="231"/>
      <c r="AU155" s="231"/>
      <c r="AV155" s="231"/>
      <c r="AW155" s="231"/>
      <c r="AX155" s="231"/>
      <c r="AY155" s="231"/>
      <c r="AZ155" s="231"/>
      <c r="BA155" s="231"/>
      <c r="BB155" s="231"/>
      <c r="BC155" s="231"/>
    </row>
    <row r="156" spans="6:55" ht="12.5">
      <c r="F156" s="230"/>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c r="AE156" s="231"/>
      <c r="AF156" s="231"/>
      <c r="AG156" s="231"/>
      <c r="AH156" s="231"/>
      <c r="AI156" s="231"/>
      <c r="AJ156" s="231"/>
      <c r="AK156" s="231"/>
      <c r="AL156" s="231"/>
      <c r="AM156" s="231"/>
      <c r="AN156" s="231"/>
      <c r="AO156" s="231"/>
      <c r="AP156" s="231"/>
      <c r="AQ156" s="231"/>
      <c r="AR156" s="231"/>
      <c r="AS156" s="231"/>
      <c r="AT156" s="231"/>
      <c r="AU156" s="231"/>
      <c r="AV156" s="231"/>
      <c r="AW156" s="231"/>
      <c r="AX156" s="231"/>
      <c r="AY156" s="231"/>
      <c r="AZ156" s="231"/>
      <c r="BA156" s="231"/>
      <c r="BB156" s="231"/>
      <c r="BC156" s="231"/>
    </row>
    <row r="157" spans="6:55" ht="12.5">
      <c r="F157" s="230"/>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c r="AE157" s="231"/>
      <c r="AF157" s="231"/>
      <c r="AG157" s="231"/>
      <c r="AH157" s="231"/>
      <c r="AI157" s="231"/>
      <c r="AJ157" s="231"/>
      <c r="AK157" s="231"/>
      <c r="AL157" s="231"/>
      <c r="AM157" s="231"/>
      <c r="AN157" s="231"/>
      <c r="AO157" s="231"/>
      <c r="AP157" s="231"/>
      <c r="AQ157" s="231"/>
      <c r="AR157" s="231"/>
      <c r="AS157" s="231"/>
      <c r="AT157" s="231"/>
      <c r="AU157" s="231"/>
      <c r="AV157" s="231"/>
      <c r="AW157" s="231"/>
      <c r="AX157" s="231"/>
      <c r="AY157" s="231"/>
      <c r="AZ157" s="231"/>
      <c r="BA157" s="231"/>
      <c r="BB157" s="231"/>
      <c r="BC157" s="231"/>
    </row>
    <row r="158" spans="6:55" ht="12.5">
      <c r="F158" s="230"/>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c r="AE158" s="231"/>
      <c r="AF158" s="231"/>
      <c r="AG158" s="231"/>
      <c r="AH158" s="231"/>
      <c r="AI158" s="231"/>
      <c r="AJ158" s="231"/>
      <c r="AK158" s="231"/>
      <c r="AL158" s="231"/>
      <c r="AM158" s="231"/>
      <c r="AN158" s="231"/>
      <c r="AO158" s="231"/>
      <c r="AP158" s="231"/>
      <c r="AQ158" s="231"/>
      <c r="AR158" s="231"/>
      <c r="AS158" s="231"/>
      <c r="AT158" s="231"/>
      <c r="AU158" s="231"/>
      <c r="AV158" s="231"/>
      <c r="AW158" s="231"/>
      <c r="AX158" s="231"/>
      <c r="AY158" s="231"/>
      <c r="AZ158" s="231"/>
      <c r="BA158" s="231"/>
      <c r="BB158" s="231"/>
      <c r="BC158" s="231"/>
    </row>
    <row r="159" spans="6:55" ht="12.5">
      <c r="F159" s="230"/>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c r="AE159" s="231"/>
      <c r="AF159" s="231"/>
      <c r="AG159" s="231"/>
      <c r="AH159" s="231"/>
      <c r="AI159" s="231"/>
      <c r="AJ159" s="231"/>
      <c r="AK159" s="231"/>
      <c r="AL159" s="231"/>
      <c r="AM159" s="231"/>
      <c r="AN159" s="231"/>
      <c r="AO159" s="231"/>
      <c r="AP159" s="231"/>
      <c r="AQ159" s="231"/>
      <c r="AR159" s="231"/>
      <c r="AS159" s="231"/>
      <c r="AT159" s="231"/>
      <c r="AU159" s="231"/>
      <c r="AV159" s="231"/>
      <c r="AW159" s="231"/>
      <c r="AX159" s="231"/>
      <c r="AY159" s="231"/>
      <c r="AZ159" s="231"/>
      <c r="BA159" s="231"/>
      <c r="BB159" s="231"/>
      <c r="BC159" s="231"/>
    </row>
    <row r="160" spans="6:55" ht="12.5">
      <c r="F160" s="230"/>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c r="AE160" s="231"/>
      <c r="AF160" s="231"/>
      <c r="AG160" s="231"/>
      <c r="AH160" s="231"/>
      <c r="AI160" s="231"/>
      <c r="AJ160" s="231"/>
      <c r="AK160" s="231"/>
      <c r="AL160" s="231"/>
      <c r="AM160" s="231"/>
      <c r="AN160" s="231"/>
      <c r="AO160" s="231"/>
      <c r="AP160" s="231"/>
      <c r="AQ160" s="231"/>
      <c r="AR160" s="231"/>
      <c r="AS160" s="231"/>
      <c r="AT160" s="231"/>
      <c r="AU160" s="231"/>
      <c r="AV160" s="231"/>
      <c r="AW160" s="231"/>
      <c r="AX160" s="231"/>
      <c r="AY160" s="231"/>
      <c r="AZ160" s="231"/>
      <c r="BA160" s="231"/>
      <c r="BB160" s="231"/>
      <c r="BC160" s="231"/>
    </row>
    <row r="161" spans="6:55" ht="12.5">
      <c r="F161" s="230"/>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c r="AE161" s="231"/>
      <c r="AF161" s="231"/>
      <c r="AG161" s="231"/>
      <c r="AH161" s="231"/>
      <c r="AI161" s="231"/>
      <c r="AJ161" s="231"/>
      <c r="AK161" s="231"/>
      <c r="AL161" s="231"/>
      <c r="AM161" s="231"/>
      <c r="AN161" s="231"/>
      <c r="AO161" s="231"/>
      <c r="AP161" s="231"/>
      <c r="AQ161" s="231"/>
      <c r="AR161" s="231"/>
      <c r="AS161" s="231"/>
      <c r="AT161" s="231"/>
      <c r="AU161" s="231"/>
      <c r="AV161" s="231"/>
      <c r="AW161" s="231"/>
      <c r="AX161" s="231"/>
      <c r="AY161" s="231"/>
      <c r="AZ161" s="231"/>
      <c r="BA161" s="231"/>
      <c r="BB161" s="231"/>
      <c r="BC161" s="231"/>
    </row>
    <row r="162" spans="6:55" ht="12.5">
      <c r="F162" s="230"/>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c r="AE162" s="231"/>
      <c r="AF162" s="231"/>
      <c r="AG162" s="231"/>
      <c r="AH162" s="231"/>
      <c r="AI162" s="231"/>
      <c r="AJ162" s="231"/>
      <c r="AK162" s="231"/>
      <c r="AL162" s="231"/>
      <c r="AM162" s="231"/>
      <c r="AN162" s="231"/>
      <c r="AO162" s="231"/>
      <c r="AP162" s="231"/>
      <c r="AQ162" s="231"/>
      <c r="AR162" s="231"/>
      <c r="AS162" s="231"/>
      <c r="AT162" s="231"/>
      <c r="AU162" s="231"/>
      <c r="AV162" s="231"/>
      <c r="AW162" s="231"/>
      <c r="AX162" s="231"/>
      <c r="AY162" s="231"/>
      <c r="AZ162" s="231"/>
      <c r="BA162" s="231"/>
      <c r="BB162" s="231"/>
      <c r="BC162" s="231"/>
    </row>
    <row r="163" spans="6:55" ht="12.5">
      <c r="F163" s="230"/>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c r="AE163" s="231"/>
      <c r="AF163" s="231"/>
      <c r="AG163" s="231"/>
      <c r="AH163" s="231"/>
      <c r="AI163" s="231"/>
      <c r="AJ163" s="231"/>
      <c r="AK163" s="231"/>
      <c r="AL163" s="231"/>
      <c r="AM163" s="231"/>
      <c r="AN163" s="231"/>
      <c r="AO163" s="231"/>
      <c r="AP163" s="231"/>
      <c r="AQ163" s="231"/>
      <c r="AR163" s="231"/>
      <c r="AS163" s="231"/>
      <c r="AT163" s="231"/>
      <c r="AU163" s="231"/>
      <c r="AV163" s="231"/>
      <c r="AW163" s="231"/>
      <c r="AX163" s="231"/>
      <c r="AY163" s="231"/>
      <c r="AZ163" s="231"/>
      <c r="BA163" s="231"/>
      <c r="BB163" s="231"/>
      <c r="BC163" s="231"/>
    </row>
    <row r="164" spans="6:55" ht="12.5">
      <c r="F164" s="230"/>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c r="AE164" s="231"/>
      <c r="AF164" s="231"/>
      <c r="AG164" s="231"/>
      <c r="AH164" s="231"/>
      <c r="AI164" s="231"/>
      <c r="AJ164" s="231"/>
      <c r="AK164" s="231"/>
      <c r="AL164" s="231"/>
      <c r="AM164" s="231"/>
      <c r="AN164" s="231"/>
      <c r="AO164" s="231"/>
      <c r="AP164" s="231"/>
      <c r="AQ164" s="231"/>
      <c r="AR164" s="231"/>
      <c r="AS164" s="231"/>
      <c r="AT164" s="231"/>
      <c r="AU164" s="231"/>
      <c r="AV164" s="231"/>
      <c r="AW164" s="231"/>
      <c r="AX164" s="231"/>
      <c r="AY164" s="231"/>
      <c r="AZ164" s="231"/>
      <c r="BA164" s="231"/>
      <c r="BB164" s="231"/>
      <c r="BC164" s="231"/>
    </row>
    <row r="165" spans="6:55" ht="12.5">
      <c r="F165" s="230"/>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c r="AE165" s="231"/>
      <c r="AF165" s="231"/>
      <c r="AG165" s="231"/>
      <c r="AH165" s="231"/>
      <c r="AI165" s="231"/>
      <c r="AJ165" s="231"/>
      <c r="AK165" s="231"/>
      <c r="AL165" s="231"/>
      <c r="AM165" s="231"/>
      <c r="AN165" s="231"/>
      <c r="AO165" s="231"/>
      <c r="AP165" s="231"/>
      <c r="AQ165" s="231"/>
      <c r="AR165" s="231"/>
      <c r="AS165" s="231"/>
      <c r="AT165" s="231"/>
      <c r="AU165" s="231"/>
      <c r="AV165" s="231"/>
      <c r="AW165" s="231"/>
      <c r="AX165" s="231"/>
      <c r="AY165" s="231"/>
      <c r="AZ165" s="231"/>
      <c r="BA165" s="231"/>
      <c r="BB165" s="231"/>
      <c r="BC165" s="231"/>
    </row>
    <row r="166" spans="6:55" ht="12.5">
      <c r="F166" s="230"/>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c r="AE166" s="231"/>
      <c r="AF166" s="231"/>
      <c r="AG166" s="231"/>
      <c r="AH166" s="231"/>
      <c r="AI166" s="231"/>
      <c r="AJ166" s="231"/>
      <c r="AK166" s="231"/>
      <c r="AL166" s="231"/>
      <c r="AM166" s="231"/>
      <c r="AN166" s="231"/>
      <c r="AO166" s="231"/>
      <c r="AP166" s="231"/>
      <c r="AQ166" s="231"/>
      <c r="AR166" s="231"/>
      <c r="AS166" s="231"/>
      <c r="AT166" s="231"/>
      <c r="AU166" s="231"/>
      <c r="AV166" s="231"/>
      <c r="AW166" s="231"/>
      <c r="AX166" s="231"/>
      <c r="AY166" s="231"/>
      <c r="AZ166" s="231"/>
      <c r="BA166" s="231"/>
      <c r="BB166" s="231"/>
      <c r="BC166" s="231"/>
    </row>
    <row r="167" spans="6:55" ht="12.5">
      <c r="F167" s="230"/>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c r="AE167" s="231"/>
      <c r="AF167" s="231"/>
      <c r="AG167" s="231"/>
      <c r="AH167" s="231"/>
      <c r="AI167" s="231"/>
      <c r="AJ167" s="231"/>
      <c r="AK167" s="231"/>
      <c r="AL167" s="231"/>
      <c r="AM167" s="231"/>
      <c r="AN167" s="231"/>
      <c r="AO167" s="231"/>
      <c r="AP167" s="231"/>
      <c r="AQ167" s="231"/>
      <c r="AR167" s="231"/>
      <c r="AS167" s="231"/>
      <c r="AT167" s="231"/>
      <c r="AU167" s="231"/>
      <c r="AV167" s="231"/>
      <c r="AW167" s="231"/>
      <c r="AX167" s="231"/>
      <c r="AY167" s="231"/>
      <c r="AZ167" s="231"/>
      <c r="BA167" s="231"/>
      <c r="BB167" s="231"/>
      <c r="BC167" s="231"/>
    </row>
    <row r="168" spans="6:55" ht="12.5">
      <c r="F168" s="230"/>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c r="AE168" s="231"/>
      <c r="AF168" s="231"/>
      <c r="AG168" s="231"/>
      <c r="AH168" s="231"/>
      <c r="AI168" s="231"/>
      <c r="AJ168" s="231"/>
      <c r="AK168" s="231"/>
      <c r="AL168" s="231"/>
      <c r="AM168" s="231"/>
      <c r="AN168" s="231"/>
      <c r="AO168" s="231"/>
      <c r="AP168" s="231"/>
      <c r="AQ168" s="231"/>
      <c r="AR168" s="231"/>
      <c r="AS168" s="231"/>
      <c r="AT168" s="231"/>
      <c r="AU168" s="231"/>
      <c r="AV168" s="231"/>
      <c r="AW168" s="231"/>
      <c r="AX168" s="231"/>
      <c r="AY168" s="231"/>
      <c r="AZ168" s="231"/>
      <c r="BA168" s="231"/>
      <c r="BB168" s="231"/>
      <c r="BC168" s="231"/>
    </row>
    <row r="169" spans="6:55" ht="12.5">
      <c r="F169" s="230"/>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c r="AE169" s="231"/>
      <c r="AF169" s="231"/>
      <c r="AG169" s="231"/>
      <c r="AH169" s="231"/>
      <c r="AI169" s="231"/>
      <c r="AJ169" s="231"/>
      <c r="AK169" s="231"/>
      <c r="AL169" s="231"/>
      <c r="AM169" s="231"/>
      <c r="AN169" s="231"/>
      <c r="AO169" s="231"/>
      <c r="AP169" s="231"/>
      <c r="AQ169" s="231"/>
      <c r="AR169" s="231"/>
      <c r="AS169" s="231"/>
      <c r="AT169" s="231"/>
      <c r="AU169" s="231"/>
      <c r="AV169" s="231"/>
      <c r="AW169" s="231"/>
      <c r="AX169" s="231"/>
      <c r="AY169" s="231"/>
      <c r="AZ169" s="231"/>
      <c r="BA169" s="231"/>
      <c r="BB169" s="231"/>
      <c r="BC169" s="231"/>
    </row>
    <row r="170" spans="6:55" ht="12.5">
      <c r="F170" s="230"/>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c r="AE170" s="231"/>
      <c r="AF170" s="231"/>
      <c r="AG170" s="231"/>
      <c r="AH170" s="231"/>
      <c r="AI170" s="231"/>
      <c r="AJ170" s="231"/>
      <c r="AK170" s="231"/>
      <c r="AL170" s="231"/>
      <c r="AM170" s="231"/>
      <c r="AN170" s="231"/>
      <c r="AO170" s="231"/>
      <c r="AP170" s="231"/>
      <c r="AQ170" s="231"/>
      <c r="AR170" s="231"/>
      <c r="AS170" s="231"/>
      <c r="AT170" s="231"/>
      <c r="AU170" s="231"/>
      <c r="AV170" s="231"/>
      <c r="AW170" s="231"/>
      <c r="AX170" s="231"/>
      <c r="AY170" s="231"/>
      <c r="AZ170" s="231"/>
      <c r="BA170" s="231"/>
      <c r="BB170" s="231"/>
      <c r="BC170" s="231"/>
    </row>
    <row r="171" spans="6:55" ht="12.5">
      <c r="F171" s="230"/>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c r="AE171" s="231"/>
      <c r="AF171" s="231"/>
      <c r="AG171" s="231"/>
      <c r="AH171" s="231"/>
      <c r="AI171" s="231"/>
      <c r="AJ171" s="231"/>
      <c r="AK171" s="231"/>
      <c r="AL171" s="231"/>
      <c r="AM171" s="231"/>
      <c r="AN171" s="231"/>
      <c r="AO171" s="231"/>
      <c r="AP171" s="231"/>
      <c r="AQ171" s="231"/>
      <c r="AR171" s="231"/>
      <c r="AS171" s="231"/>
      <c r="AT171" s="231"/>
      <c r="AU171" s="231"/>
      <c r="AV171" s="231"/>
      <c r="AW171" s="231"/>
      <c r="AX171" s="231"/>
      <c r="AY171" s="231"/>
      <c r="AZ171" s="231"/>
      <c r="BA171" s="231"/>
      <c r="BB171" s="231"/>
      <c r="BC171" s="231"/>
    </row>
    <row r="172" spans="6:55" ht="12.5">
      <c r="F172" s="230"/>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c r="AE172" s="231"/>
      <c r="AF172" s="231"/>
      <c r="AG172" s="231"/>
      <c r="AH172" s="231"/>
      <c r="AI172" s="231"/>
      <c r="AJ172" s="231"/>
      <c r="AK172" s="231"/>
      <c r="AL172" s="231"/>
      <c r="AM172" s="231"/>
      <c r="AN172" s="231"/>
      <c r="AO172" s="231"/>
      <c r="AP172" s="231"/>
      <c r="AQ172" s="231"/>
      <c r="AR172" s="231"/>
      <c r="AS172" s="231"/>
      <c r="AT172" s="231"/>
      <c r="AU172" s="231"/>
      <c r="AV172" s="231"/>
      <c r="AW172" s="231"/>
      <c r="AX172" s="231"/>
      <c r="AY172" s="231"/>
      <c r="AZ172" s="231"/>
      <c r="BA172" s="231"/>
      <c r="BB172" s="231"/>
      <c r="BC172" s="231"/>
    </row>
    <row r="173" spans="6:55" ht="12.5">
      <c r="F173" s="230"/>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c r="AE173" s="231"/>
      <c r="AF173" s="231"/>
      <c r="AG173" s="231"/>
      <c r="AH173" s="231"/>
      <c r="AI173" s="231"/>
      <c r="AJ173" s="231"/>
      <c r="AK173" s="231"/>
      <c r="AL173" s="231"/>
      <c r="AM173" s="231"/>
      <c r="AN173" s="231"/>
      <c r="AO173" s="231"/>
      <c r="AP173" s="231"/>
      <c r="AQ173" s="231"/>
      <c r="AR173" s="231"/>
      <c r="AS173" s="231"/>
      <c r="AT173" s="231"/>
      <c r="AU173" s="231"/>
      <c r="AV173" s="231"/>
      <c r="AW173" s="231"/>
      <c r="AX173" s="231"/>
      <c r="AY173" s="231"/>
      <c r="AZ173" s="231"/>
      <c r="BA173" s="231"/>
      <c r="BB173" s="231"/>
      <c r="BC173" s="231"/>
    </row>
    <row r="174" spans="6:55" ht="12.5">
      <c r="F174" s="230"/>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c r="AE174" s="231"/>
      <c r="AF174" s="231"/>
      <c r="AG174" s="231"/>
      <c r="AH174" s="231"/>
      <c r="AI174" s="231"/>
      <c r="AJ174" s="231"/>
      <c r="AK174" s="231"/>
      <c r="AL174" s="231"/>
      <c r="AM174" s="231"/>
      <c r="AN174" s="231"/>
      <c r="AO174" s="231"/>
      <c r="AP174" s="231"/>
      <c r="AQ174" s="231"/>
      <c r="AR174" s="231"/>
      <c r="AS174" s="231"/>
      <c r="AT174" s="231"/>
      <c r="AU174" s="231"/>
      <c r="AV174" s="231"/>
      <c r="AW174" s="231"/>
      <c r="AX174" s="231"/>
      <c r="AY174" s="231"/>
      <c r="AZ174" s="231"/>
      <c r="BA174" s="231"/>
      <c r="BB174" s="231"/>
      <c r="BC174" s="231"/>
    </row>
    <row r="175" spans="6:55" ht="12.5">
      <c r="F175" s="230"/>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c r="AE175" s="231"/>
      <c r="AF175" s="231"/>
      <c r="AG175" s="231"/>
      <c r="AH175" s="231"/>
      <c r="AI175" s="231"/>
      <c r="AJ175" s="231"/>
      <c r="AK175" s="231"/>
      <c r="AL175" s="231"/>
      <c r="AM175" s="231"/>
      <c r="AN175" s="231"/>
      <c r="AO175" s="231"/>
      <c r="AP175" s="231"/>
      <c r="AQ175" s="231"/>
      <c r="AR175" s="231"/>
      <c r="AS175" s="231"/>
      <c r="AT175" s="231"/>
      <c r="AU175" s="231"/>
      <c r="AV175" s="231"/>
      <c r="AW175" s="231"/>
      <c r="AX175" s="231"/>
      <c r="AY175" s="231"/>
      <c r="AZ175" s="231"/>
      <c r="BA175" s="231"/>
      <c r="BB175" s="231"/>
      <c r="BC175" s="231"/>
    </row>
    <row r="176" spans="6:55" ht="12.5">
      <c r="F176" s="230"/>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c r="AE176" s="231"/>
      <c r="AF176" s="231"/>
      <c r="AG176" s="231"/>
      <c r="AH176" s="231"/>
      <c r="AI176" s="231"/>
      <c r="AJ176" s="231"/>
      <c r="AK176" s="231"/>
      <c r="AL176" s="231"/>
      <c r="AM176" s="231"/>
      <c r="AN176" s="231"/>
      <c r="AO176" s="231"/>
      <c r="AP176" s="231"/>
      <c r="AQ176" s="231"/>
      <c r="AR176" s="231"/>
      <c r="AS176" s="231"/>
      <c r="AT176" s="231"/>
      <c r="AU176" s="231"/>
      <c r="AV176" s="231"/>
      <c r="AW176" s="231"/>
      <c r="AX176" s="231"/>
      <c r="AY176" s="231"/>
      <c r="AZ176" s="231"/>
      <c r="BA176" s="231"/>
      <c r="BB176" s="231"/>
      <c r="BC176" s="231"/>
    </row>
    <row r="177" spans="6:55" ht="12.5">
      <c r="F177" s="230"/>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c r="AE177" s="231"/>
      <c r="AF177" s="231"/>
      <c r="AG177" s="231"/>
      <c r="AH177" s="231"/>
      <c r="AI177" s="231"/>
      <c r="AJ177" s="231"/>
      <c r="AK177" s="231"/>
      <c r="AL177" s="231"/>
      <c r="AM177" s="231"/>
      <c r="AN177" s="231"/>
      <c r="AO177" s="231"/>
      <c r="AP177" s="231"/>
      <c r="AQ177" s="231"/>
      <c r="AR177" s="231"/>
      <c r="AS177" s="231"/>
      <c r="AT177" s="231"/>
      <c r="AU177" s="231"/>
      <c r="AV177" s="231"/>
      <c r="AW177" s="231"/>
      <c r="AX177" s="231"/>
      <c r="AY177" s="231"/>
      <c r="AZ177" s="231"/>
      <c r="BA177" s="231"/>
      <c r="BB177" s="231"/>
      <c r="BC177" s="231"/>
    </row>
    <row r="178" spans="6:55" ht="12.5">
      <c r="F178" s="230"/>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c r="AE178" s="231"/>
      <c r="AF178" s="231"/>
      <c r="AG178" s="231"/>
      <c r="AH178" s="231"/>
      <c r="AI178" s="231"/>
      <c r="AJ178" s="231"/>
      <c r="AK178" s="231"/>
      <c r="AL178" s="231"/>
      <c r="AM178" s="231"/>
      <c r="AN178" s="231"/>
      <c r="AO178" s="231"/>
      <c r="AP178" s="231"/>
      <c r="AQ178" s="231"/>
      <c r="AR178" s="231"/>
      <c r="AS178" s="231"/>
      <c r="AT178" s="231"/>
      <c r="AU178" s="231"/>
      <c r="AV178" s="231"/>
      <c r="AW178" s="231"/>
      <c r="AX178" s="231"/>
      <c r="AY178" s="231"/>
      <c r="AZ178" s="231"/>
      <c r="BA178" s="231"/>
      <c r="BB178" s="231"/>
      <c r="BC178" s="231"/>
    </row>
    <row r="179" spans="6:55" ht="12.5">
      <c r="F179" s="230"/>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c r="AE179" s="231"/>
      <c r="AF179" s="231"/>
      <c r="AG179" s="231"/>
      <c r="AH179" s="231"/>
      <c r="AI179" s="231"/>
      <c r="AJ179" s="231"/>
      <c r="AK179" s="231"/>
      <c r="AL179" s="231"/>
      <c r="AM179" s="231"/>
      <c r="AN179" s="231"/>
      <c r="AO179" s="231"/>
      <c r="AP179" s="231"/>
      <c r="AQ179" s="231"/>
      <c r="AR179" s="231"/>
      <c r="AS179" s="231"/>
      <c r="AT179" s="231"/>
      <c r="AU179" s="231"/>
      <c r="AV179" s="231"/>
      <c r="AW179" s="231"/>
      <c r="AX179" s="231"/>
      <c r="AY179" s="231"/>
      <c r="AZ179" s="231"/>
      <c r="BA179" s="231"/>
      <c r="BB179" s="231"/>
      <c r="BC179" s="231"/>
    </row>
    <row r="180" spans="6:55" ht="12.5">
      <c r="F180" s="230"/>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c r="AE180" s="231"/>
      <c r="AF180" s="231"/>
      <c r="AG180" s="231"/>
      <c r="AH180" s="231"/>
      <c r="AI180" s="231"/>
      <c r="AJ180" s="231"/>
      <c r="AK180" s="231"/>
      <c r="AL180" s="231"/>
      <c r="AM180" s="231"/>
      <c r="AN180" s="231"/>
      <c r="AO180" s="231"/>
      <c r="AP180" s="231"/>
      <c r="AQ180" s="231"/>
      <c r="AR180" s="231"/>
      <c r="AS180" s="231"/>
      <c r="AT180" s="231"/>
      <c r="AU180" s="231"/>
      <c r="AV180" s="231"/>
      <c r="AW180" s="231"/>
      <c r="AX180" s="231"/>
      <c r="AY180" s="231"/>
      <c r="AZ180" s="231"/>
      <c r="BA180" s="231"/>
      <c r="BB180" s="231"/>
      <c r="BC180" s="231"/>
    </row>
    <row r="181" spans="6:55" ht="12.5">
      <c r="F181" s="230"/>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c r="AE181" s="231"/>
      <c r="AF181" s="231"/>
      <c r="AG181" s="231"/>
      <c r="AH181" s="231"/>
      <c r="AI181" s="231"/>
      <c r="AJ181" s="231"/>
      <c r="AK181" s="231"/>
      <c r="AL181" s="231"/>
      <c r="AM181" s="231"/>
      <c r="AN181" s="231"/>
      <c r="AO181" s="231"/>
      <c r="AP181" s="231"/>
      <c r="AQ181" s="231"/>
      <c r="AR181" s="231"/>
      <c r="AS181" s="231"/>
      <c r="AT181" s="231"/>
      <c r="AU181" s="231"/>
      <c r="AV181" s="231"/>
      <c r="AW181" s="231"/>
      <c r="AX181" s="231"/>
      <c r="AY181" s="231"/>
      <c r="AZ181" s="231"/>
      <c r="BA181" s="231"/>
      <c r="BB181" s="231"/>
      <c r="BC181" s="231"/>
    </row>
    <row r="182" spans="6:55" ht="12.5">
      <c r="F182" s="230"/>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c r="AE182" s="231"/>
      <c r="AF182" s="231"/>
      <c r="AG182" s="231"/>
      <c r="AH182" s="231"/>
      <c r="AI182" s="231"/>
      <c r="AJ182" s="231"/>
      <c r="AK182" s="231"/>
      <c r="AL182" s="231"/>
      <c r="AM182" s="231"/>
      <c r="AN182" s="231"/>
      <c r="AO182" s="231"/>
      <c r="AP182" s="231"/>
      <c r="AQ182" s="231"/>
      <c r="AR182" s="231"/>
      <c r="AS182" s="231"/>
      <c r="AT182" s="231"/>
      <c r="AU182" s="231"/>
      <c r="AV182" s="231"/>
      <c r="AW182" s="231"/>
      <c r="AX182" s="231"/>
      <c r="AY182" s="231"/>
      <c r="AZ182" s="231"/>
      <c r="BA182" s="231"/>
      <c r="BB182" s="231"/>
      <c r="BC182" s="231"/>
    </row>
    <row r="183" spans="6:55" ht="12.5">
      <c r="F183" s="230"/>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1"/>
      <c r="BB183" s="231"/>
      <c r="BC183" s="231"/>
    </row>
    <row r="184" spans="6:55" ht="12.5">
      <c r="F184" s="230"/>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c r="AE184" s="231"/>
      <c r="AF184" s="231"/>
      <c r="AG184" s="231"/>
      <c r="AH184" s="231"/>
      <c r="AI184" s="231"/>
      <c r="AJ184" s="231"/>
      <c r="AK184" s="231"/>
      <c r="AL184" s="231"/>
      <c r="AM184" s="231"/>
      <c r="AN184" s="231"/>
      <c r="AO184" s="231"/>
      <c r="AP184" s="231"/>
      <c r="AQ184" s="231"/>
      <c r="AR184" s="231"/>
      <c r="AS184" s="231"/>
      <c r="AT184" s="231"/>
      <c r="AU184" s="231"/>
      <c r="AV184" s="231"/>
      <c r="AW184" s="231"/>
      <c r="AX184" s="231"/>
      <c r="AY184" s="231"/>
      <c r="AZ184" s="231"/>
      <c r="BA184" s="231"/>
      <c r="BB184" s="231"/>
      <c r="BC184" s="231"/>
    </row>
    <row r="185" spans="6:55" ht="12.5">
      <c r="F185" s="230"/>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c r="AE185" s="231"/>
      <c r="AF185" s="231"/>
      <c r="AG185" s="231"/>
      <c r="AH185" s="231"/>
      <c r="AI185" s="231"/>
      <c r="AJ185" s="231"/>
      <c r="AK185" s="231"/>
      <c r="AL185" s="231"/>
      <c r="AM185" s="231"/>
      <c r="AN185" s="231"/>
      <c r="AO185" s="231"/>
      <c r="AP185" s="231"/>
      <c r="AQ185" s="231"/>
      <c r="AR185" s="231"/>
      <c r="AS185" s="231"/>
      <c r="AT185" s="231"/>
      <c r="AU185" s="231"/>
      <c r="AV185" s="231"/>
      <c r="AW185" s="231"/>
      <c r="AX185" s="231"/>
      <c r="AY185" s="231"/>
      <c r="AZ185" s="231"/>
      <c r="BA185" s="231"/>
      <c r="BB185" s="231"/>
      <c r="BC185" s="231"/>
    </row>
    <row r="186" spans="6:55" ht="12.5">
      <c r="F186" s="230"/>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c r="AE186" s="231"/>
      <c r="AF186" s="231"/>
      <c r="AG186" s="231"/>
      <c r="AH186" s="231"/>
      <c r="AI186" s="231"/>
      <c r="AJ186" s="231"/>
      <c r="AK186" s="231"/>
      <c r="AL186" s="231"/>
      <c r="AM186" s="231"/>
      <c r="AN186" s="231"/>
      <c r="AO186" s="231"/>
      <c r="AP186" s="231"/>
      <c r="AQ186" s="231"/>
      <c r="AR186" s="231"/>
      <c r="AS186" s="231"/>
      <c r="AT186" s="231"/>
      <c r="AU186" s="231"/>
      <c r="AV186" s="231"/>
      <c r="AW186" s="231"/>
      <c r="AX186" s="231"/>
      <c r="AY186" s="231"/>
      <c r="AZ186" s="231"/>
      <c r="BA186" s="231"/>
      <c r="BB186" s="231"/>
      <c r="BC186" s="231"/>
    </row>
    <row r="187" spans="6:55" ht="12.5">
      <c r="F187" s="230"/>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c r="AE187" s="231"/>
      <c r="AF187" s="231"/>
      <c r="AG187" s="231"/>
      <c r="AH187" s="231"/>
      <c r="AI187" s="231"/>
      <c r="AJ187" s="231"/>
      <c r="AK187" s="231"/>
      <c r="AL187" s="231"/>
      <c r="AM187" s="231"/>
      <c r="AN187" s="231"/>
      <c r="AO187" s="231"/>
      <c r="AP187" s="231"/>
      <c r="AQ187" s="231"/>
      <c r="AR187" s="231"/>
      <c r="AS187" s="231"/>
      <c r="AT187" s="231"/>
      <c r="AU187" s="231"/>
      <c r="AV187" s="231"/>
      <c r="AW187" s="231"/>
      <c r="AX187" s="231"/>
      <c r="AY187" s="231"/>
      <c r="AZ187" s="231"/>
      <c r="BA187" s="231"/>
      <c r="BB187" s="231"/>
      <c r="BC187" s="231"/>
    </row>
    <row r="188" spans="6:55" ht="12.5">
      <c r="F188" s="230"/>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c r="AE188" s="231"/>
      <c r="AF188" s="231"/>
      <c r="AG188" s="231"/>
      <c r="AH188" s="231"/>
      <c r="AI188" s="231"/>
      <c r="AJ188" s="231"/>
      <c r="AK188" s="231"/>
      <c r="AL188" s="231"/>
      <c r="AM188" s="231"/>
      <c r="AN188" s="231"/>
      <c r="AO188" s="231"/>
      <c r="AP188" s="231"/>
      <c r="AQ188" s="231"/>
      <c r="AR188" s="231"/>
      <c r="AS188" s="231"/>
      <c r="AT188" s="231"/>
      <c r="AU188" s="231"/>
      <c r="AV188" s="231"/>
      <c r="AW188" s="231"/>
      <c r="AX188" s="231"/>
      <c r="AY188" s="231"/>
      <c r="AZ188" s="231"/>
      <c r="BA188" s="231"/>
      <c r="BB188" s="231"/>
      <c r="BC188" s="231"/>
    </row>
    <row r="189" spans="6:55" ht="12.5">
      <c r="F189" s="230"/>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c r="AE189" s="231"/>
      <c r="AF189" s="231"/>
      <c r="AG189" s="231"/>
      <c r="AH189" s="231"/>
      <c r="AI189" s="231"/>
      <c r="AJ189" s="231"/>
      <c r="AK189" s="231"/>
      <c r="AL189" s="231"/>
      <c r="AM189" s="231"/>
      <c r="AN189" s="231"/>
      <c r="AO189" s="231"/>
      <c r="AP189" s="231"/>
      <c r="AQ189" s="231"/>
      <c r="AR189" s="231"/>
      <c r="AS189" s="231"/>
      <c r="AT189" s="231"/>
      <c r="AU189" s="231"/>
      <c r="AV189" s="231"/>
      <c r="AW189" s="231"/>
      <c r="AX189" s="231"/>
      <c r="AY189" s="231"/>
      <c r="AZ189" s="231"/>
      <c r="BA189" s="231"/>
      <c r="BB189" s="231"/>
      <c r="BC189" s="231"/>
    </row>
    <row r="190" spans="6:55" ht="12.5">
      <c r="F190" s="230"/>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1"/>
      <c r="BB190" s="231"/>
      <c r="BC190" s="231"/>
    </row>
    <row r="191" spans="6:55" ht="12.5">
      <c r="F191" s="230"/>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c r="AE191" s="231"/>
      <c r="AF191" s="231"/>
      <c r="AG191" s="231"/>
      <c r="AH191" s="231"/>
      <c r="AI191" s="231"/>
      <c r="AJ191" s="231"/>
      <c r="AK191" s="231"/>
      <c r="AL191" s="231"/>
      <c r="AM191" s="231"/>
      <c r="AN191" s="231"/>
      <c r="AO191" s="231"/>
      <c r="AP191" s="231"/>
      <c r="AQ191" s="231"/>
      <c r="AR191" s="231"/>
      <c r="AS191" s="231"/>
      <c r="AT191" s="231"/>
      <c r="AU191" s="231"/>
      <c r="AV191" s="231"/>
      <c r="AW191" s="231"/>
      <c r="AX191" s="231"/>
      <c r="AY191" s="231"/>
      <c r="AZ191" s="231"/>
      <c r="BA191" s="231"/>
      <c r="BB191" s="231"/>
      <c r="BC191" s="231"/>
    </row>
    <row r="192" spans="6:55" ht="12.5">
      <c r="F192" s="230"/>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c r="AE192" s="231"/>
      <c r="AF192" s="231"/>
      <c r="AG192" s="231"/>
      <c r="AH192" s="231"/>
      <c r="AI192" s="231"/>
      <c r="AJ192" s="231"/>
      <c r="AK192" s="231"/>
      <c r="AL192" s="231"/>
      <c r="AM192" s="231"/>
      <c r="AN192" s="231"/>
      <c r="AO192" s="231"/>
      <c r="AP192" s="231"/>
      <c r="AQ192" s="231"/>
      <c r="AR192" s="231"/>
      <c r="AS192" s="231"/>
      <c r="AT192" s="231"/>
      <c r="AU192" s="231"/>
      <c r="AV192" s="231"/>
      <c r="AW192" s="231"/>
      <c r="AX192" s="231"/>
      <c r="AY192" s="231"/>
      <c r="AZ192" s="231"/>
      <c r="BA192" s="231"/>
      <c r="BB192" s="231"/>
      <c r="BC192" s="231"/>
    </row>
    <row r="193" spans="6:55" ht="12.5">
      <c r="F193" s="230"/>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c r="AE193" s="231"/>
      <c r="AF193" s="231"/>
      <c r="AG193" s="231"/>
      <c r="AH193" s="231"/>
      <c r="AI193" s="231"/>
      <c r="AJ193" s="231"/>
      <c r="AK193" s="231"/>
      <c r="AL193" s="231"/>
      <c r="AM193" s="231"/>
      <c r="AN193" s="231"/>
      <c r="AO193" s="231"/>
      <c r="AP193" s="231"/>
      <c r="AQ193" s="231"/>
      <c r="AR193" s="231"/>
      <c r="AS193" s="231"/>
      <c r="AT193" s="231"/>
      <c r="AU193" s="231"/>
      <c r="AV193" s="231"/>
      <c r="AW193" s="231"/>
      <c r="AX193" s="231"/>
      <c r="AY193" s="231"/>
      <c r="AZ193" s="231"/>
      <c r="BA193" s="231"/>
      <c r="BB193" s="231"/>
      <c r="BC193" s="231"/>
    </row>
    <row r="194" spans="6:55" ht="12.5">
      <c r="F194" s="230"/>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c r="AE194" s="231"/>
      <c r="AF194" s="231"/>
      <c r="AG194" s="231"/>
      <c r="AH194" s="231"/>
      <c r="AI194" s="231"/>
      <c r="AJ194" s="231"/>
      <c r="AK194" s="231"/>
      <c r="AL194" s="231"/>
      <c r="AM194" s="231"/>
      <c r="AN194" s="231"/>
      <c r="AO194" s="231"/>
      <c r="AP194" s="231"/>
      <c r="AQ194" s="231"/>
      <c r="AR194" s="231"/>
      <c r="AS194" s="231"/>
      <c r="AT194" s="231"/>
      <c r="AU194" s="231"/>
      <c r="AV194" s="231"/>
      <c r="AW194" s="231"/>
      <c r="AX194" s="231"/>
      <c r="AY194" s="231"/>
      <c r="AZ194" s="231"/>
      <c r="BA194" s="231"/>
      <c r="BB194" s="231"/>
      <c r="BC194" s="231"/>
    </row>
    <row r="195" spans="6:55" ht="12.5">
      <c r="F195" s="230"/>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c r="AE195" s="231"/>
      <c r="AF195" s="231"/>
      <c r="AG195" s="231"/>
      <c r="AH195" s="231"/>
      <c r="AI195" s="231"/>
      <c r="AJ195" s="231"/>
      <c r="AK195" s="231"/>
      <c r="AL195" s="231"/>
      <c r="AM195" s="231"/>
      <c r="AN195" s="231"/>
      <c r="AO195" s="231"/>
      <c r="AP195" s="231"/>
      <c r="AQ195" s="231"/>
      <c r="AR195" s="231"/>
      <c r="AS195" s="231"/>
      <c r="AT195" s="231"/>
      <c r="AU195" s="231"/>
      <c r="AV195" s="231"/>
      <c r="AW195" s="231"/>
      <c r="AX195" s="231"/>
      <c r="AY195" s="231"/>
      <c r="AZ195" s="231"/>
      <c r="BA195" s="231"/>
      <c r="BB195" s="231"/>
      <c r="BC195" s="231"/>
    </row>
    <row r="196" spans="6:55" ht="12.5">
      <c r="F196" s="230"/>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c r="AE196" s="231"/>
      <c r="AF196" s="231"/>
      <c r="AG196" s="231"/>
      <c r="AH196" s="231"/>
      <c r="AI196" s="231"/>
      <c r="AJ196" s="231"/>
      <c r="AK196" s="231"/>
      <c r="AL196" s="231"/>
      <c r="AM196" s="231"/>
      <c r="AN196" s="231"/>
      <c r="AO196" s="231"/>
      <c r="AP196" s="231"/>
      <c r="AQ196" s="231"/>
      <c r="AR196" s="231"/>
      <c r="AS196" s="231"/>
      <c r="AT196" s="231"/>
      <c r="AU196" s="231"/>
      <c r="AV196" s="231"/>
      <c r="AW196" s="231"/>
      <c r="AX196" s="231"/>
      <c r="AY196" s="231"/>
      <c r="AZ196" s="231"/>
      <c r="BA196" s="231"/>
      <c r="BB196" s="231"/>
      <c r="BC196" s="231"/>
    </row>
    <row r="197" spans="6:55" ht="12.5">
      <c r="F197" s="230"/>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c r="AE197" s="231"/>
      <c r="AF197" s="231"/>
      <c r="AG197" s="231"/>
      <c r="AH197" s="231"/>
      <c r="AI197" s="231"/>
      <c r="AJ197" s="231"/>
      <c r="AK197" s="231"/>
      <c r="AL197" s="231"/>
      <c r="AM197" s="231"/>
      <c r="AN197" s="231"/>
      <c r="AO197" s="231"/>
      <c r="AP197" s="231"/>
      <c r="AQ197" s="231"/>
      <c r="AR197" s="231"/>
      <c r="AS197" s="231"/>
      <c r="AT197" s="231"/>
      <c r="AU197" s="231"/>
      <c r="AV197" s="231"/>
      <c r="AW197" s="231"/>
      <c r="AX197" s="231"/>
      <c r="AY197" s="231"/>
      <c r="AZ197" s="231"/>
      <c r="BA197" s="231"/>
      <c r="BB197" s="231"/>
      <c r="BC197" s="231"/>
    </row>
    <row r="198" spans="6:55" ht="12.5">
      <c r="F198" s="230"/>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c r="AE198" s="231"/>
      <c r="AF198" s="231"/>
      <c r="AG198" s="231"/>
      <c r="AH198" s="231"/>
      <c r="AI198" s="231"/>
      <c r="AJ198" s="231"/>
      <c r="AK198" s="231"/>
      <c r="AL198" s="231"/>
      <c r="AM198" s="231"/>
      <c r="AN198" s="231"/>
      <c r="AO198" s="231"/>
      <c r="AP198" s="231"/>
      <c r="AQ198" s="231"/>
      <c r="AR198" s="231"/>
      <c r="AS198" s="231"/>
      <c r="AT198" s="231"/>
      <c r="AU198" s="231"/>
      <c r="AV198" s="231"/>
      <c r="AW198" s="231"/>
      <c r="AX198" s="231"/>
      <c r="AY198" s="231"/>
      <c r="AZ198" s="231"/>
      <c r="BA198" s="231"/>
      <c r="BB198" s="231"/>
      <c r="BC198" s="231"/>
    </row>
    <row r="199" spans="6:55" ht="12.5">
      <c r="F199" s="230"/>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c r="AE199" s="231"/>
      <c r="AF199" s="231"/>
      <c r="AG199" s="231"/>
      <c r="AH199" s="231"/>
      <c r="AI199" s="231"/>
      <c r="AJ199" s="231"/>
      <c r="AK199" s="231"/>
      <c r="AL199" s="231"/>
      <c r="AM199" s="231"/>
      <c r="AN199" s="231"/>
      <c r="AO199" s="231"/>
      <c r="AP199" s="231"/>
      <c r="AQ199" s="231"/>
      <c r="AR199" s="231"/>
      <c r="AS199" s="231"/>
      <c r="AT199" s="231"/>
      <c r="AU199" s="231"/>
      <c r="AV199" s="231"/>
      <c r="AW199" s="231"/>
      <c r="AX199" s="231"/>
      <c r="AY199" s="231"/>
      <c r="AZ199" s="231"/>
      <c r="BA199" s="231"/>
      <c r="BB199" s="231"/>
      <c r="BC199" s="231"/>
    </row>
    <row r="200" spans="6:55" ht="12.5">
      <c r="F200" s="230"/>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c r="AE200" s="231"/>
      <c r="AF200" s="231"/>
      <c r="AG200" s="231"/>
      <c r="AH200" s="231"/>
      <c r="AI200" s="231"/>
      <c r="AJ200" s="231"/>
      <c r="AK200" s="231"/>
      <c r="AL200" s="231"/>
      <c r="AM200" s="231"/>
      <c r="AN200" s="231"/>
      <c r="AO200" s="231"/>
      <c r="AP200" s="231"/>
      <c r="AQ200" s="231"/>
      <c r="AR200" s="231"/>
      <c r="AS200" s="231"/>
      <c r="AT200" s="231"/>
      <c r="AU200" s="231"/>
      <c r="AV200" s="231"/>
      <c r="AW200" s="231"/>
      <c r="AX200" s="231"/>
      <c r="AY200" s="231"/>
      <c r="AZ200" s="231"/>
      <c r="BA200" s="231"/>
      <c r="BB200" s="231"/>
      <c r="BC200" s="231"/>
    </row>
    <row r="201" spans="6:55" ht="12.5">
      <c r="F201" s="230"/>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c r="AE201" s="231"/>
      <c r="AF201" s="231"/>
      <c r="AG201" s="231"/>
      <c r="AH201" s="231"/>
      <c r="AI201" s="231"/>
      <c r="AJ201" s="231"/>
      <c r="AK201" s="231"/>
      <c r="AL201" s="231"/>
      <c r="AM201" s="231"/>
      <c r="AN201" s="231"/>
      <c r="AO201" s="231"/>
      <c r="AP201" s="231"/>
      <c r="AQ201" s="231"/>
      <c r="AR201" s="231"/>
      <c r="AS201" s="231"/>
      <c r="AT201" s="231"/>
      <c r="AU201" s="231"/>
      <c r="AV201" s="231"/>
      <c r="AW201" s="231"/>
      <c r="AX201" s="231"/>
      <c r="AY201" s="231"/>
      <c r="AZ201" s="231"/>
      <c r="BA201" s="231"/>
      <c r="BB201" s="231"/>
      <c r="BC201" s="231"/>
    </row>
    <row r="202" spans="6:55" ht="12.5">
      <c r="F202" s="230"/>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c r="AE202" s="231"/>
      <c r="AF202" s="231"/>
      <c r="AG202" s="231"/>
      <c r="AH202" s="231"/>
      <c r="AI202" s="231"/>
      <c r="AJ202" s="231"/>
      <c r="AK202" s="231"/>
      <c r="AL202" s="231"/>
      <c r="AM202" s="231"/>
      <c r="AN202" s="231"/>
      <c r="AO202" s="231"/>
      <c r="AP202" s="231"/>
      <c r="AQ202" s="231"/>
      <c r="AR202" s="231"/>
      <c r="AS202" s="231"/>
      <c r="AT202" s="231"/>
      <c r="AU202" s="231"/>
      <c r="AV202" s="231"/>
      <c r="AW202" s="231"/>
      <c r="AX202" s="231"/>
      <c r="AY202" s="231"/>
      <c r="AZ202" s="231"/>
      <c r="BA202" s="231"/>
      <c r="BB202" s="231"/>
      <c r="BC202" s="231"/>
    </row>
    <row r="203" spans="6:55" ht="12.5">
      <c r="F203" s="230"/>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c r="AE203" s="231"/>
      <c r="AF203" s="231"/>
      <c r="AG203" s="231"/>
      <c r="AH203" s="231"/>
      <c r="AI203" s="231"/>
      <c r="AJ203" s="231"/>
      <c r="AK203" s="231"/>
      <c r="AL203" s="231"/>
      <c r="AM203" s="231"/>
      <c r="AN203" s="231"/>
      <c r="AO203" s="231"/>
      <c r="AP203" s="231"/>
      <c r="AQ203" s="231"/>
      <c r="AR203" s="231"/>
      <c r="AS203" s="231"/>
      <c r="AT203" s="231"/>
      <c r="AU203" s="231"/>
      <c r="AV203" s="231"/>
      <c r="AW203" s="231"/>
      <c r="AX203" s="231"/>
      <c r="AY203" s="231"/>
      <c r="AZ203" s="231"/>
      <c r="BA203" s="231"/>
      <c r="BB203" s="231"/>
      <c r="BC203" s="231"/>
    </row>
    <row r="204" spans="6:55" ht="12.5">
      <c r="F204" s="230"/>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c r="AE204" s="231"/>
      <c r="AF204" s="231"/>
      <c r="AG204" s="231"/>
      <c r="AH204" s="231"/>
      <c r="AI204" s="231"/>
      <c r="AJ204" s="231"/>
      <c r="AK204" s="231"/>
      <c r="AL204" s="231"/>
      <c r="AM204" s="231"/>
      <c r="AN204" s="231"/>
      <c r="AO204" s="231"/>
      <c r="AP204" s="231"/>
      <c r="AQ204" s="231"/>
      <c r="AR204" s="231"/>
      <c r="AS204" s="231"/>
      <c r="AT204" s="231"/>
      <c r="AU204" s="231"/>
      <c r="AV204" s="231"/>
      <c r="AW204" s="231"/>
      <c r="AX204" s="231"/>
      <c r="AY204" s="231"/>
      <c r="AZ204" s="231"/>
      <c r="BA204" s="231"/>
      <c r="BB204" s="231"/>
      <c r="BC204" s="231"/>
    </row>
    <row r="205" spans="6:55" ht="12.5">
      <c r="F205" s="230"/>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c r="AE205" s="231"/>
      <c r="AF205" s="231"/>
      <c r="AG205" s="231"/>
      <c r="AH205" s="231"/>
      <c r="AI205" s="231"/>
      <c r="AJ205" s="231"/>
      <c r="AK205" s="231"/>
      <c r="AL205" s="231"/>
      <c r="AM205" s="231"/>
      <c r="AN205" s="231"/>
      <c r="AO205" s="231"/>
      <c r="AP205" s="231"/>
      <c r="AQ205" s="231"/>
      <c r="AR205" s="231"/>
      <c r="AS205" s="231"/>
      <c r="AT205" s="231"/>
      <c r="AU205" s="231"/>
      <c r="AV205" s="231"/>
      <c r="AW205" s="231"/>
      <c r="AX205" s="231"/>
      <c r="AY205" s="231"/>
      <c r="AZ205" s="231"/>
      <c r="BA205" s="231"/>
      <c r="BB205" s="231"/>
      <c r="BC205" s="231"/>
    </row>
    <row r="206" spans="6:55" ht="12.5">
      <c r="F206" s="230"/>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c r="AE206" s="231"/>
      <c r="AF206" s="231"/>
      <c r="AG206" s="231"/>
      <c r="AH206" s="231"/>
      <c r="AI206" s="231"/>
      <c r="AJ206" s="231"/>
      <c r="AK206" s="231"/>
      <c r="AL206" s="231"/>
      <c r="AM206" s="231"/>
      <c r="AN206" s="231"/>
      <c r="AO206" s="231"/>
      <c r="AP206" s="231"/>
      <c r="AQ206" s="231"/>
      <c r="AR206" s="231"/>
      <c r="AS206" s="231"/>
      <c r="AT206" s="231"/>
      <c r="AU206" s="231"/>
      <c r="AV206" s="231"/>
      <c r="AW206" s="231"/>
      <c r="AX206" s="231"/>
      <c r="AY206" s="231"/>
      <c r="AZ206" s="231"/>
      <c r="BA206" s="231"/>
      <c r="BB206" s="231"/>
      <c r="BC206" s="231"/>
    </row>
    <row r="207" spans="6:55" ht="12.5">
      <c r="F207" s="230"/>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c r="AE207" s="231"/>
      <c r="AF207" s="231"/>
      <c r="AG207" s="231"/>
      <c r="AH207" s="231"/>
      <c r="AI207" s="231"/>
      <c r="AJ207" s="231"/>
      <c r="AK207" s="231"/>
      <c r="AL207" s="231"/>
      <c r="AM207" s="231"/>
      <c r="AN207" s="231"/>
      <c r="AO207" s="231"/>
      <c r="AP207" s="231"/>
      <c r="AQ207" s="231"/>
      <c r="AR207" s="231"/>
      <c r="AS207" s="231"/>
      <c r="AT207" s="231"/>
      <c r="AU207" s="231"/>
      <c r="AV207" s="231"/>
      <c r="AW207" s="231"/>
      <c r="AX207" s="231"/>
      <c r="AY207" s="231"/>
      <c r="AZ207" s="231"/>
      <c r="BA207" s="231"/>
      <c r="BB207" s="231"/>
      <c r="BC207" s="231"/>
    </row>
    <row r="208" spans="6:55" ht="12.5">
      <c r="F208" s="230"/>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c r="AE208" s="231"/>
      <c r="AF208" s="231"/>
      <c r="AG208" s="231"/>
      <c r="AH208" s="231"/>
      <c r="AI208" s="231"/>
      <c r="AJ208" s="231"/>
      <c r="AK208" s="231"/>
      <c r="AL208" s="231"/>
      <c r="AM208" s="231"/>
      <c r="AN208" s="231"/>
      <c r="AO208" s="231"/>
      <c r="AP208" s="231"/>
      <c r="AQ208" s="231"/>
      <c r="AR208" s="231"/>
      <c r="AS208" s="231"/>
      <c r="AT208" s="231"/>
      <c r="AU208" s="231"/>
      <c r="AV208" s="231"/>
      <c r="AW208" s="231"/>
      <c r="AX208" s="231"/>
      <c r="AY208" s="231"/>
      <c r="AZ208" s="231"/>
      <c r="BA208" s="231"/>
      <c r="BB208" s="231"/>
      <c r="BC208" s="231"/>
    </row>
    <row r="209" spans="6:55" ht="12.5">
      <c r="F209" s="230"/>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c r="AE209" s="231"/>
      <c r="AF209" s="231"/>
      <c r="AG209" s="231"/>
      <c r="AH209" s="231"/>
      <c r="AI209" s="231"/>
      <c r="AJ209" s="231"/>
      <c r="AK209" s="231"/>
      <c r="AL209" s="231"/>
      <c r="AM209" s="231"/>
      <c r="AN209" s="231"/>
      <c r="AO209" s="231"/>
      <c r="AP209" s="231"/>
      <c r="AQ209" s="231"/>
      <c r="AR209" s="231"/>
      <c r="AS209" s="231"/>
      <c r="AT209" s="231"/>
      <c r="AU209" s="231"/>
      <c r="AV209" s="231"/>
      <c r="AW209" s="231"/>
      <c r="AX209" s="231"/>
      <c r="AY209" s="231"/>
      <c r="AZ209" s="231"/>
      <c r="BA209" s="231"/>
      <c r="BB209" s="231"/>
      <c r="BC209" s="231"/>
    </row>
    <row r="210" spans="6:55" ht="12.5">
      <c r="F210" s="230"/>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c r="AE210" s="231"/>
      <c r="AF210" s="231"/>
      <c r="AG210" s="231"/>
      <c r="AH210" s="231"/>
      <c r="AI210" s="231"/>
      <c r="AJ210" s="231"/>
      <c r="AK210" s="231"/>
      <c r="AL210" s="231"/>
      <c r="AM210" s="231"/>
      <c r="AN210" s="231"/>
      <c r="AO210" s="231"/>
      <c r="AP210" s="231"/>
      <c r="AQ210" s="231"/>
      <c r="AR210" s="231"/>
      <c r="AS210" s="231"/>
      <c r="AT210" s="231"/>
      <c r="AU210" s="231"/>
      <c r="AV210" s="231"/>
      <c r="AW210" s="231"/>
      <c r="AX210" s="231"/>
      <c r="AY210" s="231"/>
      <c r="AZ210" s="231"/>
      <c r="BA210" s="231"/>
      <c r="BB210" s="231"/>
      <c r="BC210" s="231"/>
    </row>
    <row r="211" spans="6:55" ht="12.5">
      <c r="F211" s="230"/>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c r="AE211" s="231"/>
      <c r="AF211" s="231"/>
      <c r="AG211" s="231"/>
      <c r="AH211" s="231"/>
      <c r="AI211" s="231"/>
      <c r="AJ211" s="231"/>
      <c r="AK211" s="231"/>
      <c r="AL211" s="231"/>
      <c r="AM211" s="231"/>
      <c r="AN211" s="231"/>
      <c r="AO211" s="231"/>
      <c r="AP211" s="231"/>
      <c r="AQ211" s="231"/>
      <c r="AR211" s="231"/>
      <c r="AS211" s="231"/>
      <c r="AT211" s="231"/>
      <c r="AU211" s="231"/>
      <c r="AV211" s="231"/>
      <c r="AW211" s="231"/>
      <c r="AX211" s="231"/>
      <c r="AY211" s="231"/>
      <c r="AZ211" s="231"/>
      <c r="BA211" s="231"/>
      <c r="BB211" s="231"/>
      <c r="BC211" s="231"/>
    </row>
    <row r="212" spans="6:55" ht="12.5">
      <c r="F212" s="230"/>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c r="AE212" s="231"/>
      <c r="AF212" s="231"/>
      <c r="AG212" s="231"/>
      <c r="AH212" s="231"/>
      <c r="AI212" s="231"/>
      <c r="AJ212" s="231"/>
      <c r="AK212" s="231"/>
      <c r="AL212" s="231"/>
      <c r="AM212" s="231"/>
      <c r="AN212" s="231"/>
      <c r="AO212" s="231"/>
      <c r="AP212" s="231"/>
      <c r="AQ212" s="231"/>
      <c r="AR212" s="231"/>
      <c r="AS212" s="231"/>
      <c r="AT212" s="231"/>
      <c r="AU212" s="231"/>
      <c r="AV212" s="231"/>
      <c r="AW212" s="231"/>
      <c r="AX212" s="231"/>
      <c r="AY212" s="231"/>
      <c r="AZ212" s="231"/>
      <c r="BA212" s="231"/>
      <c r="BB212" s="231"/>
      <c r="BC212" s="231"/>
    </row>
    <row r="213" spans="6:55" ht="12.5">
      <c r="F213" s="230"/>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c r="AE213" s="231"/>
      <c r="AF213" s="231"/>
      <c r="AG213" s="231"/>
      <c r="AH213" s="231"/>
      <c r="AI213" s="231"/>
      <c r="AJ213" s="231"/>
      <c r="AK213" s="231"/>
      <c r="AL213" s="231"/>
      <c r="AM213" s="231"/>
      <c r="AN213" s="231"/>
      <c r="AO213" s="231"/>
      <c r="AP213" s="231"/>
      <c r="AQ213" s="231"/>
      <c r="AR213" s="231"/>
      <c r="AS213" s="231"/>
      <c r="AT213" s="231"/>
      <c r="AU213" s="231"/>
      <c r="AV213" s="231"/>
      <c r="AW213" s="231"/>
      <c r="AX213" s="231"/>
      <c r="AY213" s="231"/>
      <c r="AZ213" s="231"/>
      <c r="BA213" s="231"/>
      <c r="BB213" s="231"/>
      <c r="BC213" s="231"/>
    </row>
    <row r="214" spans="6:55" ht="12.5">
      <c r="F214" s="230"/>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c r="AE214" s="231"/>
      <c r="AF214" s="231"/>
      <c r="AG214" s="231"/>
      <c r="AH214" s="231"/>
      <c r="AI214" s="231"/>
      <c r="AJ214" s="231"/>
      <c r="AK214" s="231"/>
      <c r="AL214" s="231"/>
      <c r="AM214" s="231"/>
      <c r="AN214" s="231"/>
      <c r="AO214" s="231"/>
      <c r="AP214" s="231"/>
      <c r="AQ214" s="231"/>
      <c r="AR214" s="231"/>
      <c r="AS214" s="231"/>
      <c r="AT214" s="231"/>
      <c r="AU214" s="231"/>
      <c r="AV214" s="231"/>
      <c r="AW214" s="231"/>
      <c r="AX214" s="231"/>
      <c r="AY214" s="231"/>
      <c r="AZ214" s="231"/>
      <c r="BA214" s="231"/>
      <c r="BB214" s="231"/>
      <c r="BC214" s="231"/>
    </row>
    <row r="215" spans="6:55" ht="12.5">
      <c r="F215" s="230"/>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c r="AE215" s="231"/>
      <c r="AF215" s="231"/>
      <c r="AG215" s="231"/>
      <c r="AH215" s="231"/>
      <c r="AI215" s="231"/>
      <c r="AJ215" s="231"/>
      <c r="AK215" s="231"/>
      <c r="AL215" s="231"/>
      <c r="AM215" s="231"/>
      <c r="AN215" s="231"/>
      <c r="AO215" s="231"/>
      <c r="AP215" s="231"/>
      <c r="AQ215" s="231"/>
      <c r="AR215" s="231"/>
      <c r="AS215" s="231"/>
      <c r="AT215" s="231"/>
      <c r="AU215" s="231"/>
      <c r="AV215" s="231"/>
      <c r="AW215" s="231"/>
      <c r="AX215" s="231"/>
      <c r="AY215" s="231"/>
      <c r="AZ215" s="231"/>
      <c r="BA215" s="231"/>
      <c r="BB215" s="231"/>
      <c r="BC215" s="231"/>
    </row>
    <row r="216" spans="6:55" ht="12.5">
      <c r="F216" s="230"/>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c r="AE216" s="231"/>
      <c r="AF216" s="231"/>
      <c r="AG216" s="231"/>
      <c r="AH216" s="231"/>
      <c r="AI216" s="231"/>
      <c r="AJ216" s="231"/>
      <c r="AK216" s="231"/>
      <c r="AL216" s="231"/>
      <c r="AM216" s="231"/>
      <c r="AN216" s="231"/>
      <c r="AO216" s="231"/>
      <c r="AP216" s="231"/>
      <c r="AQ216" s="231"/>
      <c r="AR216" s="231"/>
      <c r="AS216" s="231"/>
      <c r="AT216" s="231"/>
      <c r="AU216" s="231"/>
      <c r="AV216" s="231"/>
      <c r="AW216" s="231"/>
      <c r="AX216" s="231"/>
      <c r="AY216" s="231"/>
      <c r="AZ216" s="231"/>
      <c r="BA216" s="231"/>
      <c r="BB216" s="231"/>
      <c r="BC216" s="231"/>
    </row>
    <row r="217" spans="6:55" ht="12.5">
      <c r="F217" s="230"/>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c r="AE217" s="231"/>
      <c r="AF217" s="231"/>
      <c r="AG217" s="231"/>
      <c r="AH217" s="231"/>
      <c r="AI217" s="231"/>
      <c r="AJ217" s="231"/>
      <c r="AK217" s="231"/>
      <c r="AL217" s="231"/>
      <c r="AM217" s="231"/>
      <c r="AN217" s="231"/>
      <c r="AO217" s="231"/>
      <c r="AP217" s="231"/>
      <c r="AQ217" s="231"/>
      <c r="AR217" s="231"/>
      <c r="AS217" s="231"/>
      <c r="AT217" s="231"/>
      <c r="AU217" s="231"/>
      <c r="AV217" s="231"/>
      <c r="AW217" s="231"/>
      <c r="AX217" s="231"/>
      <c r="AY217" s="231"/>
      <c r="AZ217" s="231"/>
      <c r="BA217" s="231"/>
      <c r="BB217" s="231"/>
      <c r="BC217" s="231"/>
    </row>
    <row r="218" spans="6:55" ht="12.5">
      <c r="F218" s="230"/>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c r="AE218" s="231"/>
      <c r="AF218" s="231"/>
      <c r="AG218" s="231"/>
      <c r="AH218" s="231"/>
      <c r="AI218" s="231"/>
      <c r="AJ218" s="231"/>
      <c r="AK218" s="231"/>
      <c r="AL218" s="231"/>
      <c r="AM218" s="231"/>
      <c r="AN218" s="231"/>
      <c r="AO218" s="231"/>
      <c r="AP218" s="231"/>
      <c r="AQ218" s="231"/>
      <c r="AR218" s="231"/>
      <c r="AS218" s="231"/>
      <c r="AT218" s="231"/>
      <c r="AU218" s="231"/>
      <c r="AV218" s="231"/>
      <c r="AW218" s="231"/>
      <c r="AX218" s="231"/>
      <c r="AY218" s="231"/>
      <c r="AZ218" s="231"/>
      <c r="BA218" s="231"/>
      <c r="BB218" s="231"/>
      <c r="BC218" s="231"/>
    </row>
    <row r="219" spans="6:55" ht="12.5">
      <c r="F219" s="230"/>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c r="AE219" s="231"/>
      <c r="AF219" s="231"/>
      <c r="AG219" s="231"/>
      <c r="AH219" s="231"/>
      <c r="AI219" s="231"/>
      <c r="AJ219" s="231"/>
      <c r="AK219" s="231"/>
      <c r="AL219" s="231"/>
      <c r="AM219" s="231"/>
      <c r="AN219" s="231"/>
      <c r="AO219" s="231"/>
      <c r="AP219" s="231"/>
      <c r="AQ219" s="231"/>
      <c r="AR219" s="231"/>
      <c r="AS219" s="231"/>
      <c r="AT219" s="231"/>
      <c r="AU219" s="231"/>
      <c r="AV219" s="231"/>
      <c r="AW219" s="231"/>
      <c r="AX219" s="231"/>
      <c r="AY219" s="231"/>
      <c r="AZ219" s="231"/>
      <c r="BA219" s="231"/>
      <c r="BB219" s="231"/>
      <c r="BC219" s="231"/>
    </row>
    <row r="220" spans="6:55" ht="12.5">
      <c r="F220" s="230"/>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c r="AE220" s="231"/>
      <c r="AF220" s="231"/>
      <c r="AG220" s="231"/>
      <c r="AH220" s="231"/>
      <c r="AI220" s="231"/>
      <c r="AJ220" s="231"/>
      <c r="AK220" s="231"/>
      <c r="AL220" s="231"/>
      <c r="AM220" s="231"/>
      <c r="AN220" s="231"/>
      <c r="AO220" s="231"/>
      <c r="AP220" s="231"/>
      <c r="AQ220" s="231"/>
      <c r="AR220" s="231"/>
      <c r="AS220" s="231"/>
      <c r="AT220" s="231"/>
      <c r="AU220" s="231"/>
      <c r="AV220" s="231"/>
      <c r="AW220" s="231"/>
      <c r="AX220" s="231"/>
      <c r="AY220" s="231"/>
      <c r="AZ220" s="231"/>
      <c r="BA220" s="231"/>
      <c r="BB220" s="231"/>
      <c r="BC220" s="231"/>
    </row>
    <row r="221" spans="6:55" ht="12.5">
      <c r="F221" s="230"/>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c r="AE221" s="231"/>
      <c r="AF221" s="231"/>
      <c r="AG221" s="231"/>
      <c r="AH221" s="231"/>
      <c r="AI221" s="231"/>
      <c r="AJ221" s="231"/>
      <c r="AK221" s="231"/>
      <c r="AL221" s="231"/>
      <c r="AM221" s="231"/>
      <c r="AN221" s="231"/>
      <c r="AO221" s="231"/>
      <c r="AP221" s="231"/>
      <c r="AQ221" s="231"/>
      <c r="AR221" s="231"/>
      <c r="AS221" s="231"/>
      <c r="AT221" s="231"/>
      <c r="AU221" s="231"/>
      <c r="AV221" s="231"/>
      <c r="AW221" s="231"/>
      <c r="AX221" s="231"/>
      <c r="AY221" s="231"/>
      <c r="AZ221" s="231"/>
      <c r="BA221" s="231"/>
      <c r="BB221" s="231"/>
      <c r="BC221" s="231"/>
    </row>
    <row r="222" spans="6:55" ht="12.5">
      <c r="F222" s="230"/>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c r="AE222" s="231"/>
      <c r="AF222" s="231"/>
      <c r="AG222" s="231"/>
      <c r="AH222" s="231"/>
      <c r="AI222" s="231"/>
      <c r="AJ222" s="231"/>
      <c r="AK222" s="231"/>
      <c r="AL222" s="231"/>
      <c r="AM222" s="231"/>
      <c r="AN222" s="231"/>
      <c r="AO222" s="231"/>
      <c r="AP222" s="231"/>
      <c r="AQ222" s="231"/>
      <c r="AR222" s="231"/>
      <c r="AS222" s="231"/>
      <c r="AT222" s="231"/>
      <c r="AU222" s="231"/>
      <c r="AV222" s="231"/>
      <c r="AW222" s="231"/>
      <c r="AX222" s="231"/>
      <c r="AY222" s="231"/>
      <c r="AZ222" s="231"/>
      <c r="BA222" s="231"/>
      <c r="BB222" s="231"/>
      <c r="BC222" s="231"/>
    </row>
    <row r="223" spans="6:55" ht="12.5">
      <c r="F223" s="230"/>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c r="AE223" s="231"/>
      <c r="AF223" s="231"/>
      <c r="AG223" s="231"/>
      <c r="AH223" s="231"/>
      <c r="AI223" s="231"/>
      <c r="AJ223" s="231"/>
      <c r="AK223" s="231"/>
      <c r="AL223" s="231"/>
      <c r="AM223" s="231"/>
      <c r="AN223" s="231"/>
      <c r="AO223" s="231"/>
      <c r="AP223" s="231"/>
      <c r="AQ223" s="231"/>
      <c r="AR223" s="231"/>
      <c r="AS223" s="231"/>
      <c r="AT223" s="231"/>
      <c r="AU223" s="231"/>
      <c r="AV223" s="231"/>
      <c r="AW223" s="231"/>
      <c r="AX223" s="231"/>
      <c r="AY223" s="231"/>
      <c r="AZ223" s="231"/>
      <c r="BA223" s="231"/>
      <c r="BB223" s="231"/>
      <c r="BC223" s="231"/>
    </row>
    <row r="224" spans="6:55" ht="12.5">
      <c r="F224" s="230"/>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c r="AE224" s="231"/>
      <c r="AF224" s="231"/>
      <c r="AG224" s="231"/>
      <c r="AH224" s="231"/>
      <c r="AI224" s="231"/>
      <c r="AJ224" s="231"/>
      <c r="AK224" s="231"/>
      <c r="AL224" s="231"/>
      <c r="AM224" s="231"/>
      <c r="AN224" s="231"/>
      <c r="AO224" s="231"/>
      <c r="AP224" s="231"/>
      <c r="AQ224" s="231"/>
      <c r="AR224" s="231"/>
      <c r="AS224" s="231"/>
      <c r="AT224" s="231"/>
      <c r="AU224" s="231"/>
      <c r="AV224" s="231"/>
      <c r="AW224" s="231"/>
      <c r="AX224" s="231"/>
      <c r="AY224" s="231"/>
      <c r="AZ224" s="231"/>
      <c r="BA224" s="231"/>
      <c r="BB224" s="231"/>
      <c r="BC224" s="231"/>
    </row>
    <row r="225" spans="6:55" ht="12.5">
      <c r="F225" s="230"/>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c r="AE225" s="231"/>
      <c r="AF225" s="231"/>
      <c r="AG225" s="231"/>
      <c r="AH225" s="231"/>
      <c r="AI225" s="231"/>
      <c r="AJ225" s="231"/>
      <c r="AK225" s="231"/>
      <c r="AL225" s="231"/>
      <c r="AM225" s="231"/>
      <c r="AN225" s="231"/>
      <c r="AO225" s="231"/>
      <c r="AP225" s="231"/>
      <c r="AQ225" s="231"/>
      <c r="AR225" s="231"/>
      <c r="AS225" s="231"/>
      <c r="AT225" s="231"/>
      <c r="AU225" s="231"/>
      <c r="AV225" s="231"/>
      <c r="AW225" s="231"/>
      <c r="AX225" s="231"/>
      <c r="AY225" s="231"/>
      <c r="AZ225" s="231"/>
      <c r="BA225" s="231"/>
      <c r="BB225" s="231"/>
      <c r="BC225" s="231"/>
    </row>
    <row r="226" spans="6:55" ht="12.5">
      <c r="F226" s="230"/>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c r="AE226" s="231"/>
      <c r="AF226" s="231"/>
      <c r="AG226" s="231"/>
      <c r="AH226" s="231"/>
      <c r="AI226" s="231"/>
      <c r="AJ226" s="231"/>
      <c r="AK226" s="231"/>
      <c r="AL226" s="231"/>
      <c r="AM226" s="231"/>
      <c r="AN226" s="231"/>
      <c r="AO226" s="231"/>
      <c r="AP226" s="231"/>
      <c r="AQ226" s="231"/>
      <c r="AR226" s="231"/>
      <c r="AS226" s="231"/>
      <c r="AT226" s="231"/>
      <c r="AU226" s="231"/>
      <c r="AV226" s="231"/>
      <c r="AW226" s="231"/>
      <c r="AX226" s="231"/>
      <c r="AY226" s="231"/>
      <c r="AZ226" s="231"/>
      <c r="BA226" s="231"/>
      <c r="BB226" s="231"/>
      <c r="BC226" s="231"/>
    </row>
    <row r="227" spans="6:55" ht="12.5">
      <c r="F227" s="230"/>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c r="AE227" s="231"/>
      <c r="AF227" s="231"/>
      <c r="AG227" s="231"/>
      <c r="AH227" s="231"/>
      <c r="AI227" s="231"/>
      <c r="AJ227" s="231"/>
      <c r="AK227" s="231"/>
      <c r="AL227" s="231"/>
      <c r="AM227" s="231"/>
      <c r="AN227" s="231"/>
      <c r="AO227" s="231"/>
      <c r="AP227" s="231"/>
      <c r="AQ227" s="231"/>
      <c r="AR227" s="231"/>
      <c r="AS227" s="231"/>
      <c r="AT227" s="231"/>
      <c r="AU227" s="231"/>
      <c r="AV227" s="231"/>
      <c r="AW227" s="231"/>
      <c r="AX227" s="231"/>
      <c r="AY227" s="231"/>
      <c r="AZ227" s="231"/>
      <c r="BA227" s="231"/>
      <c r="BB227" s="231"/>
      <c r="BC227" s="231"/>
    </row>
    <row r="228" spans="6:55" ht="12.5">
      <c r="F228" s="230"/>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c r="AE228" s="231"/>
      <c r="AF228" s="231"/>
      <c r="AG228" s="231"/>
      <c r="AH228" s="231"/>
      <c r="AI228" s="231"/>
      <c r="AJ228" s="231"/>
      <c r="AK228" s="231"/>
      <c r="AL228" s="231"/>
      <c r="AM228" s="231"/>
      <c r="AN228" s="231"/>
      <c r="AO228" s="231"/>
      <c r="AP228" s="231"/>
      <c r="AQ228" s="231"/>
      <c r="AR228" s="231"/>
      <c r="AS228" s="231"/>
      <c r="AT228" s="231"/>
      <c r="AU228" s="231"/>
      <c r="AV228" s="231"/>
      <c r="AW228" s="231"/>
      <c r="AX228" s="231"/>
      <c r="AY228" s="231"/>
      <c r="AZ228" s="231"/>
      <c r="BA228" s="231"/>
      <c r="BB228" s="231"/>
      <c r="BC228" s="231"/>
    </row>
    <row r="229" spans="6:55" ht="12.5">
      <c r="F229" s="230"/>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c r="AE229" s="231"/>
      <c r="AF229" s="231"/>
      <c r="AG229" s="231"/>
      <c r="AH229" s="231"/>
      <c r="AI229" s="231"/>
      <c r="AJ229" s="231"/>
      <c r="AK229" s="231"/>
      <c r="AL229" s="231"/>
      <c r="AM229" s="231"/>
      <c r="AN229" s="231"/>
      <c r="AO229" s="231"/>
      <c r="AP229" s="231"/>
      <c r="AQ229" s="231"/>
      <c r="AR229" s="231"/>
      <c r="AS229" s="231"/>
      <c r="AT229" s="231"/>
      <c r="AU229" s="231"/>
      <c r="AV229" s="231"/>
      <c r="AW229" s="231"/>
      <c r="AX229" s="231"/>
      <c r="AY229" s="231"/>
      <c r="AZ229" s="231"/>
      <c r="BA229" s="231"/>
      <c r="BB229" s="231"/>
      <c r="BC229" s="231"/>
    </row>
    <row r="230" spans="6:55" ht="12.5">
      <c r="F230" s="230"/>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c r="AE230" s="231"/>
      <c r="AF230" s="231"/>
      <c r="AG230" s="231"/>
      <c r="AH230" s="231"/>
      <c r="AI230" s="231"/>
      <c r="AJ230" s="231"/>
      <c r="AK230" s="231"/>
      <c r="AL230" s="231"/>
      <c r="AM230" s="231"/>
      <c r="AN230" s="231"/>
      <c r="AO230" s="231"/>
      <c r="AP230" s="231"/>
      <c r="AQ230" s="231"/>
      <c r="AR230" s="231"/>
      <c r="AS230" s="231"/>
      <c r="AT230" s="231"/>
      <c r="AU230" s="231"/>
      <c r="AV230" s="231"/>
      <c r="AW230" s="231"/>
      <c r="AX230" s="231"/>
      <c r="AY230" s="231"/>
      <c r="AZ230" s="231"/>
      <c r="BA230" s="231"/>
      <c r="BB230" s="231"/>
      <c r="BC230" s="231"/>
    </row>
    <row r="231" spans="6:55" ht="12.5">
      <c r="F231" s="230"/>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c r="AE231" s="231"/>
      <c r="AF231" s="231"/>
      <c r="AG231" s="231"/>
      <c r="AH231" s="231"/>
      <c r="AI231" s="231"/>
      <c r="AJ231" s="231"/>
      <c r="AK231" s="231"/>
      <c r="AL231" s="231"/>
      <c r="AM231" s="231"/>
      <c r="AN231" s="231"/>
      <c r="AO231" s="231"/>
      <c r="AP231" s="231"/>
      <c r="AQ231" s="231"/>
      <c r="AR231" s="231"/>
      <c r="AS231" s="231"/>
      <c r="AT231" s="231"/>
      <c r="AU231" s="231"/>
      <c r="AV231" s="231"/>
      <c r="AW231" s="231"/>
      <c r="AX231" s="231"/>
      <c r="AY231" s="231"/>
      <c r="AZ231" s="231"/>
      <c r="BA231" s="231"/>
      <c r="BB231" s="231"/>
      <c r="BC231" s="231"/>
    </row>
    <row r="232" spans="6:55" ht="12.5">
      <c r="F232" s="230"/>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c r="AE232" s="231"/>
      <c r="AF232" s="231"/>
      <c r="AG232" s="231"/>
      <c r="AH232" s="231"/>
      <c r="AI232" s="231"/>
      <c r="AJ232" s="231"/>
      <c r="AK232" s="231"/>
      <c r="AL232" s="231"/>
      <c r="AM232" s="231"/>
      <c r="AN232" s="231"/>
      <c r="AO232" s="231"/>
      <c r="AP232" s="231"/>
      <c r="AQ232" s="231"/>
      <c r="AR232" s="231"/>
      <c r="AS232" s="231"/>
      <c r="AT232" s="231"/>
      <c r="AU232" s="231"/>
      <c r="AV232" s="231"/>
      <c r="AW232" s="231"/>
      <c r="AX232" s="231"/>
      <c r="AY232" s="231"/>
      <c r="AZ232" s="231"/>
      <c r="BA232" s="231"/>
      <c r="BB232" s="231"/>
      <c r="BC232" s="231"/>
    </row>
    <row r="233" spans="6:55" ht="12.5">
      <c r="F233" s="230"/>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c r="AE233" s="231"/>
      <c r="AF233" s="231"/>
      <c r="AG233" s="231"/>
      <c r="AH233" s="231"/>
      <c r="AI233" s="231"/>
      <c r="AJ233" s="231"/>
      <c r="AK233" s="231"/>
      <c r="AL233" s="231"/>
      <c r="AM233" s="231"/>
      <c r="AN233" s="231"/>
      <c r="AO233" s="231"/>
      <c r="AP233" s="231"/>
      <c r="AQ233" s="231"/>
      <c r="AR233" s="231"/>
      <c r="AS233" s="231"/>
      <c r="AT233" s="231"/>
      <c r="AU233" s="231"/>
      <c r="AV233" s="231"/>
      <c r="AW233" s="231"/>
      <c r="AX233" s="231"/>
      <c r="AY233" s="231"/>
      <c r="AZ233" s="231"/>
      <c r="BA233" s="231"/>
      <c r="BB233" s="231"/>
      <c r="BC233" s="231"/>
    </row>
    <row r="234" spans="6:55" ht="12.5">
      <c r="F234" s="230"/>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c r="AQ234" s="231"/>
      <c r="AR234" s="231"/>
      <c r="AS234" s="231"/>
      <c r="AT234" s="231"/>
      <c r="AU234" s="231"/>
      <c r="AV234" s="231"/>
      <c r="AW234" s="231"/>
      <c r="AX234" s="231"/>
      <c r="AY234" s="231"/>
      <c r="AZ234" s="231"/>
      <c r="BA234" s="231"/>
      <c r="BB234" s="231"/>
      <c r="BC234" s="231"/>
    </row>
    <row r="235" spans="6:55" ht="12.5">
      <c r="F235" s="230"/>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c r="AE235" s="231"/>
      <c r="AF235" s="231"/>
      <c r="AG235" s="231"/>
      <c r="AH235" s="231"/>
      <c r="AI235" s="231"/>
      <c r="AJ235" s="231"/>
      <c r="AK235" s="231"/>
      <c r="AL235" s="231"/>
      <c r="AM235" s="231"/>
      <c r="AN235" s="231"/>
      <c r="AO235" s="231"/>
      <c r="AP235" s="231"/>
      <c r="AQ235" s="231"/>
      <c r="AR235" s="231"/>
      <c r="AS235" s="231"/>
      <c r="AT235" s="231"/>
      <c r="AU235" s="231"/>
      <c r="AV235" s="231"/>
      <c r="AW235" s="231"/>
      <c r="AX235" s="231"/>
      <c r="AY235" s="231"/>
      <c r="AZ235" s="231"/>
      <c r="BA235" s="231"/>
      <c r="BB235" s="231"/>
      <c r="BC235" s="231"/>
    </row>
    <row r="236" spans="6:55" ht="12.5">
      <c r="F236" s="230"/>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c r="AE236" s="231"/>
      <c r="AF236" s="231"/>
      <c r="AG236" s="231"/>
      <c r="AH236" s="231"/>
      <c r="AI236" s="231"/>
      <c r="AJ236" s="231"/>
      <c r="AK236" s="231"/>
      <c r="AL236" s="231"/>
      <c r="AM236" s="231"/>
      <c r="AN236" s="231"/>
      <c r="AO236" s="231"/>
      <c r="AP236" s="231"/>
      <c r="AQ236" s="231"/>
      <c r="AR236" s="231"/>
      <c r="AS236" s="231"/>
      <c r="AT236" s="231"/>
      <c r="AU236" s="231"/>
      <c r="AV236" s="231"/>
      <c r="AW236" s="231"/>
      <c r="AX236" s="231"/>
      <c r="AY236" s="231"/>
      <c r="AZ236" s="231"/>
      <c r="BA236" s="231"/>
      <c r="BB236" s="231"/>
      <c r="BC236" s="231"/>
    </row>
    <row r="237" spans="6:55" ht="12.5">
      <c r="F237" s="230"/>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c r="AE237" s="231"/>
      <c r="AF237" s="231"/>
      <c r="AG237" s="231"/>
      <c r="AH237" s="231"/>
      <c r="AI237" s="231"/>
      <c r="AJ237" s="231"/>
      <c r="AK237" s="231"/>
      <c r="AL237" s="231"/>
      <c r="AM237" s="231"/>
      <c r="AN237" s="231"/>
      <c r="AO237" s="231"/>
      <c r="AP237" s="231"/>
      <c r="AQ237" s="231"/>
      <c r="AR237" s="231"/>
      <c r="AS237" s="231"/>
      <c r="AT237" s="231"/>
      <c r="AU237" s="231"/>
      <c r="AV237" s="231"/>
      <c r="AW237" s="231"/>
      <c r="AX237" s="231"/>
      <c r="AY237" s="231"/>
      <c r="AZ237" s="231"/>
      <c r="BA237" s="231"/>
      <c r="BB237" s="231"/>
      <c r="BC237" s="231"/>
    </row>
    <row r="238" spans="6:55" ht="12.5">
      <c r="F238" s="230"/>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c r="AE238" s="231"/>
      <c r="AF238" s="231"/>
      <c r="AG238" s="231"/>
      <c r="AH238" s="231"/>
      <c r="AI238" s="231"/>
      <c r="AJ238" s="231"/>
      <c r="AK238" s="231"/>
      <c r="AL238" s="231"/>
      <c r="AM238" s="231"/>
      <c r="AN238" s="231"/>
      <c r="AO238" s="231"/>
      <c r="AP238" s="231"/>
      <c r="AQ238" s="231"/>
      <c r="AR238" s="231"/>
      <c r="AS238" s="231"/>
      <c r="AT238" s="231"/>
      <c r="AU238" s="231"/>
      <c r="AV238" s="231"/>
      <c r="AW238" s="231"/>
      <c r="AX238" s="231"/>
      <c r="AY238" s="231"/>
      <c r="AZ238" s="231"/>
      <c r="BA238" s="231"/>
      <c r="BB238" s="231"/>
      <c r="BC238" s="231"/>
    </row>
    <row r="239" spans="6:55" ht="12.5">
      <c r="F239" s="230"/>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c r="AE239" s="231"/>
      <c r="AF239" s="231"/>
      <c r="AG239" s="231"/>
      <c r="AH239" s="231"/>
      <c r="AI239" s="231"/>
      <c r="AJ239" s="231"/>
      <c r="AK239" s="231"/>
      <c r="AL239" s="231"/>
      <c r="AM239" s="231"/>
      <c r="AN239" s="231"/>
      <c r="AO239" s="231"/>
      <c r="AP239" s="231"/>
      <c r="AQ239" s="231"/>
      <c r="AR239" s="231"/>
      <c r="AS239" s="231"/>
      <c r="AT239" s="231"/>
      <c r="AU239" s="231"/>
      <c r="AV239" s="231"/>
      <c r="AW239" s="231"/>
      <c r="AX239" s="231"/>
      <c r="AY239" s="231"/>
      <c r="AZ239" s="231"/>
      <c r="BA239" s="231"/>
      <c r="BB239" s="231"/>
      <c r="BC239" s="231"/>
    </row>
    <row r="240" spans="6:55" ht="12.5">
      <c r="F240" s="230"/>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c r="AE240" s="231"/>
      <c r="AF240" s="231"/>
      <c r="AG240" s="231"/>
      <c r="AH240" s="231"/>
      <c r="AI240" s="231"/>
      <c r="AJ240" s="231"/>
      <c r="AK240" s="231"/>
      <c r="AL240" s="231"/>
      <c r="AM240" s="231"/>
      <c r="AN240" s="231"/>
      <c r="AO240" s="231"/>
      <c r="AP240" s="231"/>
      <c r="AQ240" s="231"/>
      <c r="AR240" s="231"/>
      <c r="AS240" s="231"/>
      <c r="AT240" s="231"/>
      <c r="AU240" s="231"/>
      <c r="AV240" s="231"/>
      <c r="AW240" s="231"/>
      <c r="AX240" s="231"/>
      <c r="AY240" s="231"/>
      <c r="AZ240" s="231"/>
      <c r="BA240" s="231"/>
      <c r="BB240" s="231"/>
      <c r="BC240" s="231"/>
    </row>
    <row r="241" spans="6:55" ht="12.5">
      <c r="F241" s="230"/>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c r="AE241" s="231"/>
      <c r="AF241" s="231"/>
      <c r="AG241" s="231"/>
      <c r="AH241" s="231"/>
      <c r="AI241" s="231"/>
      <c r="AJ241" s="231"/>
      <c r="AK241" s="231"/>
      <c r="AL241" s="231"/>
      <c r="AM241" s="231"/>
      <c r="AN241" s="231"/>
      <c r="AO241" s="231"/>
      <c r="AP241" s="231"/>
      <c r="AQ241" s="231"/>
      <c r="AR241" s="231"/>
      <c r="AS241" s="231"/>
      <c r="AT241" s="231"/>
      <c r="AU241" s="231"/>
      <c r="AV241" s="231"/>
      <c r="AW241" s="231"/>
      <c r="AX241" s="231"/>
      <c r="AY241" s="231"/>
      <c r="AZ241" s="231"/>
      <c r="BA241" s="231"/>
      <c r="BB241" s="231"/>
      <c r="BC241" s="231"/>
    </row>
    <row r="242" spans="6:55" ht="12.5">
      <c r="F242" s="230"/>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c r="AE242" s="231"/>
      <c r="AF242" s="231"/>
      <c r="AG242" s="231"/>
      <c r="AH242" s="231"/>
      <c r="AI242" s="231"/>
      <c r="AJ242" s="231"/>
      <c r="AK242" s="231"/>
      <c r="AL242" s="231"/>
      <c r="AM242" s="231"/>
      <c r="AN242" s="231"/>
      <c r="AO242" s="231"/>
      <c r="AP242" s="231"/>
      <c r="AQ242" s="231"/>
      <c r="AR242" s="231"/>
      <c r="AS242" s="231"/>
      <c r="AT242" s="231"/>
      <c r="AU242" s="231"/>
      <c r="AV242" s="231"/>
      <c r="AW242" s="231"/>
      <c r="AX242" s="231"/>
      <c r="AY242" s="231"/>
      <c r="AZ242" s="231"/>
      <c r="BA242" s="231"/>
      <c r="BB242" s="231"/>
      <c r="BC242" s="231"/>
    </row>
    <row r="243" spans="6:55" ht="12.5">
      <c r="F243" s="230"/>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c r="AE243" s="231"/>
      <c r="AF243" s="231"/>
      <c r="AG243" s="231"/>
      <c r="AH243" s="231"/>
      <c r="AI243" s="231"/>
      <c r="AJ243" s="231"/>
      <c r="AK243" s="231"/>
      <c r="AL243" s="231"/>
      <c r="AM243" s="231"/>
      <c r="AN243" s="231"/>
      <c r="AO243" s="231"/>
      <c r="AP243" s="231"/>
      <c r="AQ243" s="231"/>
      <c r="AR243" s="231"/>
      <c r="AS243" s="231"/>
      <c r="AT243" s="231"/>
      <c r="AU243" s="231"/>
      <c r="AV243" s="231"/>
      <c r="AW243" s="231"/>
      <c r="AX243" s="231"/>
      <c r="AY243" s="231"/>
      <c r="AZ243" s="231"/>
      <c r="BA243" s="231"/>
      <c r="BB243" s="231"/>
      <c r="BC243" s="231"/>
    </row>
    <row r="244" spans="6:55" ht="12.5">
      <c r="F244" s="230"/>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c r="AE244" s="231"/>
      <c r="AF244" s="231"/>
      <c r="AG244" s="231"/>
      <c r="AH244" s="231"/>
      <c r="AI244" s="231"/>
      <c r="AJ244" s="231"/>
      <c r="AK244" s="231"/>
      <c r="AL244" s="231"/>
      <c r="AM244" s="231"/>
      <c r="AN244" s="231"/>
      <c r="AO244" s="231"/>
      <c r="AP244" s="231"/>
      <c r="AQ244" s="231"/>
      <c r="AR244" s="231"/>
      <c r="AS244" s="231"/>
      <c r="AT244" s="231"/>
      <c r="AU244" s="231"/>
      <c r="AV244" s="231"/>
      <c r="AW244" s="231"/>
      <c r="AX244" s="231"/>
      <c r="AY244" s="231"/>
      <c r="AZ244" s="231"/>
      <c r="BA244" s="231"/>
      <c r="BB244" s="231"/>
      <c r="BC244" s="231"/>
    </row>
    <row r="245" spans="6:55" ht="12.5">
      <c r="F245" s="230"/>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c r="AE245" s="231"/>
      <c r="AF245" s="231"/>
      <c r="AG245" s="231"/>
      <c r="AH245" s="231"/>
      <c r="AI245" s="231"/>
      <c r="AJ245" s="231"/>
      <c r="AK245" s="231"/>
      <c r="AL245" s="231"/>
      <c r="AM245" s="231"/>
      <c r="AN245" s="231"/>
      <c r="AO245" s="231"/>
      <c r="AP245" s="231"/>
      <c r="AQ245" s="231"/>
      <c r="AR245" s="231"/>
      <c r="AS245" s="231"/>
      <c r="AT245" s="231"/>
      <c r="AU245" s="231"/>
      <c r="AV245" s="231"/>
      <c r="AW245" s="231"/>
      <c r="AX245" s="231"/>
      <c r="AY245" s="231"/>
      <c r="AZ245" s="231"/>
      <c r="BA245" s="231"/>
      <c r="BB245" s="231"/>
      <c r="BC245" s="231"/>
    </row>
    <row r="246" spans="6:55" ht="12.5">
      <c r="F246" s="230"/>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c r="AE246" s="231"/>
      <c r="AF246" s="231"/>
      <c r="AG246" s="231"/>
      <c r="AH246" s="231"/>
      <c r="AI246" s="231"/>
      <c r="AJ246" s="231"/>
      <c r="AK246" s="231"/>
      <c r="AL246" s="231"/>
      <c r="AM246" s="231"/>
      <c r="AN246" s="231"/>
      <c r="AO246" s="231"/>
      <c r="AP246" s="231"/>
      <c r="AQ246" s="231"/>
      <c r="AR246" s="231"/>
      <c r="AS246" s="231"/>
      <c r="AT246" s="231"/>
      <c r="AU246" s="231"/>
      <c r="AV246" s="231"/>
      <c r="AW246" s="231"/>
      <c r="AX246" s="231"/>
      <c r="AY246" s="231"/>
      <c r="AZ246" s="231"/>
      <c r="BA246" s="231"/>
      <c r="BB246" s="231"/>
      <c r="BC246" s="231"/>
    </row>
    <row r="247" spans="6:55" ht="12.5">
      <c r="F247" s="230"/>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c r="AE247" s="231"/>
      <c r="AF247" s="231"/>
      <c r="AG247" s="231"/>
      <c r="AH247" s="231"/>
      <c r="AI247" s="231"/>
      <c r="AJ247" s="231"/>
      <c r="AK247" s="231"/>
      <c r="AL247" s="231"/>
      <c r="AM247" s="231"/>
      <c r="AN247" s="231"/>
      <c r="AO247" s="231"/>
      <c r="AP247" s="231"/>
      <c r="AQ247" s="231"/>
      <c r="AR247" s="231"/>
      <c r="AS247" s="231"/>
      <c r="AT247" s="231"/>
      <c r="AU247" s="231"/>
      <c r="AV247" s="231"/>
      <c r="AW247" s="231"/>
      <c r="AX247" s="231"/>
      <c r="AY247" s="231"/>
      <c r="AZ247" s="231"/>
      <c r="BA247" s="231"/>
      <c r="BB247" s="231"/>
      <c r="BC247" s="231"/>
    </row>
    <row r="248" spans="6:55" ht="12.5">
      <c r="F248" s="230"/>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c r="AE248" s="231"/>
      <c r="AF248" s="231"/>
      <c r="AG248" s="231"/>
      <c r="AH248" s="231"/>
      <c r="AI248" s="231"/>
      <c r="AJ248" s="231"/>
      <c r="AK248" s="231"/>
      <c r="AL248" s="231"/>
      <c r="AM248" s="231"/>
      <c r="AN248" s="231"/>
      <c r="AO248" s="231"/>
      <c r="AP248" s="231"/>
      <c r="AQ248" s="231"/>
      <c r="AR248" s="231"/>
      <c r="AS248" s="231"/>
      <c r="AT248" s="231"/>
      <c r="AU248" s="231"/>
      <c r="AV248" s="231"/>
      <c r="AW248" s="231"/>
      <c r="AX248" s="231"/>
      <c r="AY248" s="231"/>
      <c r="AZ248" s="231"/>
      <c r="BA248" s="231"/>
      <c r="BB248" s="231"/>
      <c r="BC248" s="231"/>
    </row>
    <row r="249" spans="6:55" ht="12.5">
      <c r="F249" s="230"/>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c r="AE249" s="231"/>
      <c r="AF249" s="231"/>
      <c r="AG249" s="231"/>
      <c r="AH249" s="231"/>
      <c r="AI249" s="231"/>
      <c r="AJ249" s="231"/>
      <c r="AK249" s="231"/>
      <c r="AL249" s="231"/>
      <c r="AM249" s="231"/>
      <c r="AN249" s="231"/>
      <c r="AO249" s="231"/>
      <c r="AP249" s="231"/>
      <c r="AQ249" s="231"/>
      <c r="AR249" s="231"/>
      <c r="AS249" s="231"/>
      <c r="AT249" s="231"/>
      <c r="AU249" s="231"/>
      <c r="AV249" s="231"/>
      <c r="AW249" s="231"/>
      <c r="AX249" s="231"/>
      <c r="AY249" s="231"/>
      <c r="AZ249" s="231"/>
      <c r="BA249" s="231"/>
      <c r="BB249" s="231"/>
      <c r="BC249" s="231"/>
    </row>
    <row r="250" spans="6:55" ht="12.5">
      <c r="F250" s="230"/>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c r="AE250" s="231"/>
      <c r="AF250" s="231"/>
      <c r="AG250" s="231"/>
      <c r="AH250" s="231"/>
      <c r="AI250" s="231"/>
      <c r="AJ250" s="231"/>
      <c r="AK250" s="231"/>
      <c r="AL250" s="231"/>
      <c r="AM250" s="231"/>
      <c r="AN250" s="231"/>
      <c r="AO250" s="231"/>
      <c r="AP250" s="231"/>
      <c r="AQ250" s="231"/>
      <c r="AR250" s="231"/>
      <c r="AS250" s="231"/>
      <c r="AT250" s="231"/>
      <c r="AU250" s="231"/>
      <c r="AV250" s="231"/>
      <c r="AW250" s="231"/>
      <c r="AX250" s="231"/>
      <c r="AY250" s="231"/>
      <c r="AZ250" s="231"/>
      <c r="BA250" s="231"/>
      <c r="BB250" s="231"/>
      <c r="BC250" s="231"/>
    </row>
    <row r="251" spans="6:55" ht="12.5">
      <c r="F251" s="230"/>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c r="AE251" s="231"/>
      <c r="AF251" s="231"/>
      <c r="AG251" s="231"/>
      <c r="AH251" s="231"/>
      <c r="AI251" s="231"/>
      <c r="AJ251" s="231"/>
      <c r="AK251" s="231"/>
      <c r="AL251" s="231"/>
      <c r="AM251" s="231"/>
      <c r="AN251" s="231"/>
      <c r="AO251" s="231"/>
      <c r="AP251" s="231"/>
      <c r="AQ251" s="231"/>
      <c r="AR251" s="231"/>
      <c r="AS251" s="231"/>
      <c r="AT251" s="231"/>
      <c r="AU251" s="231"/>
      <c r="AV251" s="231"/>
      <c r="AW251" s="231"/>
      <c r="AX251" s="231"/>
      <c r="AY251" s="231"/>
      <c r="AZ251" s="231"/>
      <c r="BA251" s="231"/>
      <c r="BB251" s="231"/>
      <c r="BC251" s="231"/>
    </row>
    <row r="252" spans="6:55" ht="12.5">
      <c r="F252" s="230"/>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c r="AE252" s="231"/>
      <c r="AF252" s="231"/>
      <c r="AG252" s="231"/>
      <c r="AH252" s="231"/>
      <c r="AI252" s="231"/>
      <c r="AJ252" s="231"/>
      <c r="AK252" s="231"/>
      <c r="AL252" s="231"/>
      <c r="AM252" s="231"/>
      <c r="AN252" s="231"/>
      <c r="AO252" s="231"/>
      <c r="AP252" s="231"/>
      <c r="AQ252" s="231"/>
      <c r="AR252" s="231"/>
      <c r="AS252" s="231"/>
      <c r="AT252" s="231"/>
      <c r="AU252" s="231"/>
      <c r="AV252" s="231"/>
      <c r="AW252" s="231"/>
      <c r="AX252" s="231"/>
      <c r="AY252" s="231"/>
      <c r="AZ252" s="231"/>
      <c r="BA252" s="231"/>
      <c r="BB252" s="231"/>
      <c r="BC252" s="231"/>
    </row>
    <row r="253" spans="6:55" ht="12.5">
      <c r="F253" s="230"/>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c r="AE253" s="231"/>
      <c r="AF253" s="231"/>
      <c r="AG253" s="231"/>
      <c r="AH253" s="231"/>
      <c r="AI253" s="231"/>
      <c r="AJ253" s="231"/>
      <c r="AK253" s="231"/>
      <c r="AL253" s="231"/>
      <c r="AM253" s="231"/>
      <c r="AN253" s="231"/>
      <c r="AO253" s="231"/>
      <c r="AP253" s="231"/>
      <c r="AQ253" s="231"/>
      <c r="AR253" s="231"/>
      <c r="AS253" s="231"/>
      <c r="AT253" s="231"/>
      <c r="AU253" s="231"/>
      <c r="AV253" s="231"/>
      <c r="AW253" s="231"/>
      <c r="AX253" s="231"/>
      <c r="AY253" s="231"/>
      <c r="AZ253" s="231"/>
      <c r="BA253" s="231"/>
      <c r="BB253" s="231"/>
      <c r="BC253" s="231"/>
    </row>
    <row r="254" spans="6:55" ht="12.5">
      <c r="F254" s="230"/>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c r="AE254" s="231"/>
      <c r="AF254" s="231"/>
      <c r="AG254" s="231"/>
      <c r="AH254" s="231"/>
      <c r="AI254" s="231"/>
      <c r="AJ254" s="231"/>
      <c r="AK254" s="231"/>
      <c r="AL254" s="231"/>
      <c r="AM254" s="231"/>
      <c r="AN254" s="231"/>
      <c r="AO254" s="231"/>
      <c r="AP254" s="231"/>
      <c r="AQ254" s="231"/>
      <c r="AR254" s="231"/>
      <c r="AS254" s="231"/>
      <c r="AT254" s="231"/>
      <c r="AU254" s="231"/>
      <c r="AV254" s="231"/>
      <c r="AW254" s="231"/>
      <c r="AX254" s="231"/>
      <c r="AY254" s="231"/>
      <c r="AZ254" s="231"/>
      <c r="BA254" s="231"/>
      <c r="BB254" s="231"/>
      <c r="BC254" s="231"/>
    </row>
    <row r="255" spans="6:55" ht="12.5">
      <c r="F255" s="230"/>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c r="AE255" s="231"/>
      <c r="AF255" s="231"/>
      <c r="AG255" s="231"/>
      <c r="AH255" s="231"/>
      <c r="AI255" s="231"/>
      <c r="AJ255" s="231"/>
      <c r="AK255" s="231"/>
      <c r="AL255" s="231"/>
      <c r="AM255" s="231"/>
      <c r="AN255" s="231"/>
      <c r="AO255" s="231"/>
      <c r="AP255" s="231"/>
      <c r="AQ255" s="231"/>
      <c r="AR255" s="231"/>
      <c r="AS255" s="231"/>
      <c r="AT255" s="231"/>
      <c r="AU255" s="231"/>
      <c r="AV255" s="231"/>
      <c r="AW255" s="231"/>
      <c r="AX255" s="231"/>
      <c r="AY255" s="231"/>
      <c r="AZ255" s="231"/>
      <c r="BA255" s="231"/>
      <c r="BB255" s="231"/>
      <c r="BC255" s="231"/>
    </row>
    <row r="256" spans="6:55" ht="12.5">
      <c r="F256" s="230"/>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c r="AE256" s="231"/>
      <c r="AF256" s="231"/>
      <c r="AG256" s="231"/>
      <c r="AH256" s="231"/>
      <c r="AI256" s="231"/>
      <c r="AJ256" s="231"/>
      <c r="AK256" s="231"/>
      <c r="AL256" s="231"/>
      <c r="AM256" s="231"/>
      <c r="AN256" s="231"/>
      <c r="AO256" s="231"/>
      <c r="AP256" s="231"/>
      <c r="AQ256" s="231"/>
      <c r="AR256" s="231"/>
      <c r="AS256" s="231"/>
      <c r="AT256" s="231"/>
      <c r="AU256" s="231"/>
      <c r="AV256" s="231"/>
      <c r="AW256" s="231"/>
      <c r="AX256" s="231"/>
      <c r="AY256" s="231"/>
      <c r="AZ256" s="231"/>
      <c r="BA256" s="231"/>
      <c r="BB256" s="231"/>
      <c r="BC256" s="231"/>
    </row>
    <row r="257" spans="6:55" ht="12.5">
      <c r="F257" s="230"/>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c r="AE257" s="231"/>
      <c r="AF257" s="231"/>
      <c r="AG257" s="231"/>
      <c r="AH257" s="231"/>
      <c r="AI257" s="231"/>
      <c r="AJ257" s="231"/>
      <c r="AK257" s="231"/>
      <c r="AL257" s="231"/>
      <c r="AM257" s="231"/>
      <c r="AN257" s="231"/>
      <c r="AO257" s="231"/>
      <c r="AP257" s="231"/>
      <c r="AQ257" s="231"/>
      <c r="AR257" s="231"/>
      <c r="AS257" s="231"/>
      <c r="AT257" s="231"/>
      <c r="AU257" s="231"/>
      <c r="AV257" s="231"/>
      <c r="AW257" s="231"/>
      <c r="AX257" s="231"/>
      <c r="AY257" s="231"/>
      <c r="AZ257" s="231"/>
      <c r="BA257" s="231"/>
      <c r="BB257" s="231"/>
      <c r="BC257" s="231"/>
    </row>
    <row r="258" spans="6:55" ht="12.5">
      <c r="F258" s="230"/>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c r="AE258" s="231"/>
      <c r="AF258" s="231"/>
      <c r="AG258" s="231"/>
      <c r="AH258" s="231"/>
      <c r="AI258" s="231"/>
      <c r="AJ258" s="231"/>
      <c r="AK258" s="231"/>
      <c r="AL258" s="231"/>
      <c r="AM258" s="231"/>
      <c r="AN258" s="231"/>
      <c r="AO258" s="231"/>
      <c r="AP258" s="231"/>
      <c r="AQ258" s="231"/>
      <c r="AR258" s="231"/>
      <c r="AS258" s="231"/>
      <c r="AT258" s="231"/>
      <c r="AU258" s="231"/>
      <c r="AV258" s="231"/>
      <c r="AW258" s="231"/>
      <c r="AX258" s="231"/>
      <c r="AY258" s="231"/>
      <c r="AZ258" s="231"/>
      <c r="BA258" s="231"/>
      <c r="BB258" s="231"/>
      <c r="BC258" s="231"/>
    </row>
    <row r="259" spans="6:55" ht="12.5">
      <c r="F259" s="230"/>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c r="AE259" s="231"/>
      <c r="AF259" s="231"/>
      <c r="AG259" s="231"/>
      <c r="AH259" s="231"/>
      <c r="AI259" s="231"/>
      <c r="AJ259" s="231"/>
      <c r="AK259" s="231"/>
      <c r="AL259" s="231"/>
      <c r="AM259" s="231"/>
      <c r="AN259" s="231"/>
      <c r="AO259" s="231"/>
      <c r="AP259" s="231"/>
      <c r="AQ259" s="231"/>
      <c r="AR259" s="231"/>
      <c r="AS259" s="231"/>
      <c r="AT259" s="231"/>
      <c r="AU259" s="231"/>
      <c r="AV259" s="231"/>
      <c r="AW259" s="231"/>
      <c r="AX259" s="231"/>
      <c r="AY259" s="231"/>
      <c r="AZ259" s="231"/>
      <c r="BA259" s="231"/>
      <c r="BB259" s="231"/>
      <c r="BC259" s="231"/>
    </row>
    <row r="260" spans="6:55" ht="12.5">
      <c r="F260" s="230"/>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c r="AE260" s="231"/>
      <c r="AF260" s="231"/>
      <c r="AG260" s="231"/>
      <c r="AH260" s="231"/>
      <c r="AI260" s="231"/>
      <c r="AJ260" s="231"/>
      <c r="AK260" s="231"/>
      <c r="AL260" s="231"/>
      <c r="AM260" s="231"/>
      <c r="AN260" s="231"/>
      <c r="AO260" s="231"/>
      <c r="AP260" s="231"/>
      <c r="AQ260" s="231"/>
      <c r="AR260" s="231"/>
      <c r="AS260" s="231"/>
      <c r="AT260" s="231"/>
      <c r="AU260" s="231"/>
      <c r="AV260" s="231"/>
      <c r="AW260" s="231"/>
      <c r="AX260" s="231"/>
      <c r="AY260" s="231"/>
      <c r="AZ260" s="231"/>
      <c r="BA260" s="231"/>
      <c r="BB260" s="231"/>
      <c r="BC260" s="231"/>
    </row>
    <row r="261" spans="6:55" ht="12.5">
      <c r="F261" s="230"/>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c r="AE261" s="231"/>
      <c r="AF261" s="231"/>
      <c r="AG261" s="231"/>
      <c r="AH261" s="231"/>
      <c r="AI261" s="231"/>
      <c r="AJ261" s="231"/>
      <c r="AK261" s="231"/>
      <c r="AL261" s="231"/>
      <c r="AM261" s="231"/>
      <c r="AN261" s="231"/>
      <c r="AO261" s="231"/>
      <c r="AP261" s="231"/>
      <c r="AQ261" s="231"/>
      <c r="AR261" s="231"/>
      <c r="AS261" s="231"/>
      <c r="AT261" s="231"/>
      <c r="AU261" s="231"/>
      <c r="AV261" s="231"/>
      <c r="AW261" s="231"/>
      <c r="AX261" s="231"/>
      <c r="AY261" s="231"/>
      <c r="AZ261" s="231"/>
      <c r="BA261" s="231"/>
      <c r="BB261" s="231"/>
      <c r="BC261" s="231"/>
    </row>
    <row r="262" spans="6:55" ht="12.5">
      <c r="F262" s="230"/>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c r="AE262" s="231"/>
      <c r="AF262" s="231"/>
      <c r="AG262" s="231"/>
      <c r="AH262" s="231"/>
      <c r="AI262" s="231"/>
      <c r="AJ262" s="231"/>
      <c r="AK262" s="231"/>
      <c r="AL262" s="231"/>
      <c r="AM262" s="231"/>
      <c r="AN262" s="231"/>
      <c r="AO262" s="231"/>
      <c r="AP262" s="231"/>
      <c r="AQ262" s="231"/>
      <c r="AR262" s="231"/>
      <c r="AS262" s="231"/>
      <c r="AT262" s="231"/>
      <c r="AU262" s="231"/>
      <c r="AV262" s="231"/>
      <c r="AW262" s="231"/>
      <c r="AX262" s="231"/>
      <c r="AY262" s="231"/>
      <c r="AZ262" s="231"/>
      <c r="BA262" s="231"/>
      <c r="BB262" s="231"/>
      <c r="BC262" s="231"/>
    </row>
    <row r="263" spans="6:55" ht="12.5">
      <c r="F263" s="230"/>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c r="AE263" s="231"/>
      <c r="AF263" s="231"/>
      <c r="AG263" s="231"/>
      <c r="AH263" s="231"/>
      <c r="AI263" s="231"/>
      <c r="AJ263" s="231"/>
      <c r="AK263" s="231"/>
      <c r="AL263" s="231"/>
      <c r="AM263" s="231"/>
      <c r="AN263" s="231"/>
      <c r="AO263" s="231"/>
      <c r="AP263" s="231"/>
      <c r="AQ263" s="231"/>
      <c r="AR263" s="231"/>
      <c r="AS263" s="231"/>
      <c r="AT263" s="231"/>
      <c r="AU263" s="231"/>
      <c r="AV263" s="231"/>
      <c r="AW263" s="231"/>
      <c r="AX263" s="231"/>
      <c r="AY263" s="231"/>
      <c r="AZ263" s="231"/>
      <c r="BA263" s="231"/>
      <c r="BB263" s="231"/>
      <c r="BC263" s="231"/>
    </row>
    <row r="264" spans="6:55" ht="12.5">
      <c r="F264" s="230"/>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c r="AE264" s="231"/>
      <c r="AF264" s="231"/>
      <c r="AG264" s="231"/>
      <c r="AH264" s="231"/>
      <c r="AI264" s="231"/>
      <c r="AJ264" s="231"/>
      <c r="AK264" s="231"/>
      <c r="AL264" s="231"/>
      <c r="AM264" s="231"/>
      <c r="AN264" s="231"/>
      <c r="AO264" s="231"/>
      <c r="AP264" s="231"/>
      <c r="AQ264" s="231"/>
      <c r="AR264" s="231"/>
      <c r="AS264" s="231"/>
      <c r="AT264" s="231"/>
      <c r="AU264" s="231"/>
      <c r="AV264" s="231"/>
      <c r="AW264" s="231"/>
      <c r="AX264" s="231"/>
      <c r="AY264" s="231"/>
      <c r="AZ264" s="231"/>
      <c r="BA264" s="231"/>
      <c r="BB264" s="231"/>
      <c r="BC264" s="231"/>
    </row>
    <row r="265" spans="6:55" ht="12.5">
      <c r="F265" s="230"/>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c r="AE265" s="231"/>
      <c r="AF265" s="231"/>
      <c r="AG265" s="231"/>
      <c r="AH265" s="231"/>
      <c r="AI265" s="231"/>
      <c r="AJ265" s="231"/>
      <c r="AK265" s="231"/>
      <c r="AL265" s="231"/>
      <c r="AM265" s="231"/>
      <c r="AN265" s="231"/>
      <c r="AO265" s="231"/>
      <c r="AP265" s="231"/>
      <c r="AQ265" s="231"/>
      <c r="AR265" s="231"/>
      <c r="AS265" s="231"/>
      <c r="AT265" s="231"/>
      <c r="AU265" s="231"/>
      <c r="AV265" s="231"/>
      <c r="AW265" s="231"/>
      <c r="AX265" s="231"/>
      <c r="AY265" s="231"/>
      <c r="AZ265" s="231"/>
      <c r="BA265" s="231"/>
      <c r="BB265" s="231"/>
      <c r="BC265" s="231"/>
    </row>
    <row r="266" spans="6:55" ht="12.5">
      <c r="F266" s="230"/>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c r="AQ266" s="231"/>
      <c r="AR266" s="231"/>
      <c r="AS266" s="231"/>
      <c r="AT266" s="231"/>
      <c r="AU266" s="231"/>
      <c r="AV266" s="231"/>
      <c r="AW266" s="231"/>
      <c r="AX266" s="231"/>
      <c r="AY266" s="231"/>
      <c r="AZ266" s="231"/>
      <c r="BA266" s="231"/>
      <c r="BB266" s="231"/>
      <c r="BC266" s="231"/>
    </row>
    <row r="267" spans="6:55" ht="12.5">
      <c r="F267" s="230"/>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c r="AE267" s="231"/>
      <c r="AF267" s="231"/>
      <c r="AG267" s="231"/>
      <c r="AH267" s="231"/>
      <c r="AI267" s="231"/>
      <c r="AJ267" s="231"/>
      <c r="AK267" s="231"/>
      <c r="AL267" s="231"/>
      <c r="AM267" s="231"/>
      <c r="AN267" s="231"/>
      <c r="AO267" s="231"/>
      <c r="AP267" s="231"/>
      <c r="AQ267" s="231"/>
      <c r="AR267" s="231"/>
      <c r="AS267" s="231"/>
      <c r="AT267" s="231"/>
      <c r="AU267" s="231"/>
      <c r="AV267" s="231"/>
      <c r="AW267" s="231"/>
      <c r="AX267" s="231"/>
      <c r="AY267" s="231"/>
      <c r="AZ267" s="231"/>
      <c r="BA267" s="231"/>
      <c r="BB267" s="231"/>
      <c r="BC267" s="231"/>
    </row>
    <row r="268" spans="6:55" ht="12.5">
      <c r="F268" s="230"/>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c r="AE268" s="231"/>
      <c r="AF268" s="231"/>
      <c r="AG268" s="231"/>
      <c r="AH268" s="231"/>
      <c r="AI268" s="231"/>
      <c r="AJ268" s="231"/>
      <c r="AK268" s="231"/>
      <c r="AL268" s="231"/>
      <c r="AM268" s="231"/>
      <c r="AN268" s="231"/>
      <c r="AO268" s="231"/>
      <c r="AP268" s="231"/>
      <c r="AQ268" s="231"/>
      <c r="AR268" s="231"/>
      <c r="AS268" s="231"/>
      <c r="AT268" s="231"/>
      <c r="AU268" s="231"/>
      <c r="AV268" s="231"/>
      <c r="AW268" s="231"/>
      <c r="AX268" s="231"/>
      <c r="AY268" s="231"/>
      <c r="AZ268" s="231"/>
      <c r="BA268" s="231"/>
      <c r="BB268" s="231"/>
      <c r="BC268" s="231"/>
    </row>
    <row r="269" spans="6:55" ht="12.5">
      <c r="F269" s="230"/>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c r="AE269" s="231"/>
      <c r="AF269" s="231"/>
      <c r="AG269" s="231"/>
      <c r="AH269" s="231"/>
      <c r="AI269" s="231"/>
      <c r="AJ269" s="231"/>
      <c r="AK269" s="231"/>
      <c r="AL269" s="231"/>
      <c r="AM269" s="231"/>
      <c r="AN269" s="231"/>
      <c r="AO269" s="231"/>
      <c r="AP269" s="231"/>
      <c r="AQ269" s="231"/>
      <c r="AR269" s="231"/>
      <c r="AS269" s="231"/>
      <c r="AT269" s="231"/>
      <c r="AU269" s="231"/>
      <c r="AV269" s="231"/>
      <c r="AW269" s="231"/>
      <c r="AX269" s="231"/>
      <c r="AY269" s="231"/>
      <c r="AZ269" s="231"/>
      <c r="BA269" s="231"/>
      <c r="BB269" s="231"/>
      <c r="BC269" s="231"/>
    </row>
    <row r="270" spans="6:55" ht="12.5">
      <c r="F270" s="230"/>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c r="AE270" s="231"/>
      <c r="AF270" s="231"/>
      <c r="AG270" s="231"/>
      <c r="AH270" s="231"/>
      <c r="AI270" s="231"/>
      <c r="AJ270" s="231"/>
      <c r="AK270" s="231"/>
      <c r="AL270" s="231"/>
      <c r="AM270" s="231"/>
      <c r="AN270" s="231"/>
      <c r="AO270" s="231"/>
      <c r="AP270" s="231"/>
      <c r="AQ270" s="231"/>
      <c r="AR270" s="231"/>
      <c r="AS270" s="231"/>
      <c r="AT270" s="231"/>
      <c r="AU270" s="231"/>
      <c r="AV270" s="231"/>
      <c r="AW270" s="231"/>
      <c r="AX270" s="231"/>
      <c r="AY270" s="231"/>
      <c r="AZ270" s="231"/>
      <c r="BA270" s="231"/>
      <c r="BB270" s="231"/>
      <c r="BC270" s="231"/>
    </row>
    <row r="271" spans="6:55" ht="12.5">
      <c r="F271" s="230"/>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c r="AE271" s="231"/>
      <c r="AF271" s="231"/>
      <c r="AG271" s="231"/>
      <c r="AH271" s="231"/>
      <c r="AI271" s="231"/>
      <c r="AJ271" s="231"/>
      <c r="AK271" s="231"/>
      <c r="AL271" s="231"/>
      <c r="AM271" s="231"/>
      <c r="AN271" s="231"/>
      <c r="AO271" s="231"/>
      <c r="AP271" s="231"/>
      <c r="AQ271" s="231"/>
      <c r="AR271" s="231"/>
      <c r="AS271" s="231"/>
      <c r="AT271" s="231"/>
      <c r="AU271" s="231"/>
      <c r="AV271" s="231"/>
      <c r="AW271" s="231"/>
      <c r="AX271" s="231"/>
      <c r="AY271" s="231"/>
      <c r="AZ271" s="231"/>
      <c r="BA271" s="231"/>
      <c r="BB271" s="231"/>
      <c r="BC271" s="231"/>
    </row>
    <row r="272" spans="6:55" ht="12.5">
      <c r="F272" s="230"/>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c r="AE272" s="231"/>
      <c r="AF272" s="231"/>
      <c r="AG272" s="231"/>
      <c r="AH272" s="231"/>
      <c r="AI272" s="231"/>
      <c r="AJ272" s="231"/>
      <c r="AK272" s="231"/>
      <c r="AL272" s="231"/>
      <c r="AM272" s="231"/>
      <c r="AN272" s="231"/>
      <c r="AO272" s="231"/>
      <c r="AP272" s="231"/>
      <c r="AQ272" s="231"/>
      <c r="AR272" s="231"/>
      <c r="AS272" s="231"/>
      <c r="AT272" s="231"/>
      <c r="AU272" s="231"/>
      <c r="AV272" s="231"/>
      <c r="AW272" s="231"/>
      <c r="AX272" s="231"/>
      <c r="AY272" s="231"/>
      <c r="AZ272" s="231"/>
      <c r="BA272" s="231"/>
      <c r="BB272" s="231"/>
      <c r="BC272" s="231"/>
    </row>
    <row r="273" spans="6:55" ht="12.5">
      <c r="F273" s="230"/>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c r="AE273" s="231"/>
      <c r="AF273" s="231"/>
      <c r="AG273" s="231"/>
      <c r="AH273" s="231"/>
      <c r="AI273" s="231"/>
      <c r="AJ273" s="231"/>
      <c r="AK273" s="231"/>
      <c r="AL273" s="231"/>
      <c r="AM273" s="231"/>
      <c r="AN273" s="231"/>
      <c r="AO273" s="231"/>
      <c r="AP273" s="231"/>
      <c r="AQ273" s="231"/>
      <c r="AR273" s="231"/>
      <c r="AS273" s="231"/>
      <c r="AT273" s="231"/>
      <c r="AU273" s="231"/>
      <c r="AV273" s="231"/>
      <c r="AW273" s="231"/>
      <c r="AX273" s="231"/>
      <c r="AY273" s="231"/>
      <c r="AZ273" s="231"/>
      <c r="BA273" s="231"/>
      <c r="BB273" s="231"/>
      <c r="BC273" s="231"/>
    </row>
    <row r="274" spans="6:55" ht="12.5">
      <c r="F274" s="230"/>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c r="AE274" s="231"/>
      <c r="AF274" s="231"/>
      <c r="AG274" s="231"/>
      <c r="AH274" s="231"/>
      <c r="AI274" s="231"/>
      <c r="AJ274" s="231"/>
      <c r="AK274" s="231"/>
      <c r="AL274" s="231"/>
      <c r="AM274" s="231"/>
      <c r="AN274" s="231"/>
      <c r="AO274" s="231"/>
      <c r="AP274" s="231"/>
      <c r="AQ274" s="231"/>
      <c r="AR274" s="231"/>
      <c r="AS274" s="231"/>
      <c r="AT274" s="231"/>
      <c r="AU274" s="231"/>
      <c r="AV274" s="231"/>
      <c r="AW274" s="231"/>
      <c r="AX274" s="231"/>
      <c r="AY274" s="231"/>
      <c r="AZ274" s="231"/>
      <c r="BA274" s="231"/>
      <c r="BB274" s="231"/>
      <c r="BC274" s="231"/>
    </row>
    <row r="275" spans="6:55" ht="12.5">
      <c r="F275" s="230"/>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c r="AE275" s="231"/>
      <c r="AF275" s="231"/>
      <c r="AG275" s="231"/>
      <c r="AH275" s="231"/>
      <c r="AI275" s="231"/>
      <c r="AJ275" s="231"/>
      <c r="AK275" s="231"/>
      <c r="AL275" s="231"/>
      <c r="AM275" s="231"/>
      <c r="AN275" s="231"/>
      <c r="AO275" s="231"/>
      <c r="AP275" s="231"/>
      <c r="AQ275" s="231"/>
      <c r="AR275" s="231"/>
      <c r="AS275" s="231"/>
      <c r="AT275" s="231"/>
      <c r="AU275" s="231"/>
      <c r="AV275" s="231"/>
      <c r="AW275" s="231"/>
      <c r="AX275" s="231"/>
      <c r="AY275" s="231"/>
      <c r="AZ275" s="231"/>
      <c r="BA275" s="231"/>
      <c r="BB275" s="231"/>
      <c r="BC275" s="231"/>
    </row>
    <row r="276" spans="6:55" ht="12.5">
      <c r="F276" s="230"/>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c r="AE276" s="231"/>
      <c r="AF276" s="231"/>
      <c r="AG276" s="231"/>
      <c r="AH276" s="231"/>
      <c r="AI276" s="231"/>
      <c r="AJ276" s="231"/>
      <c r="AK276" s="231"/>
      <c r="AL276" s="231"/>
      <c r="AM276" s="231"/>
      <c r="AN276" s="231"/>
      <c r="AO276" s="231"/>
      <c r="AP276" s="231"/>
      <c r="AQ276" s="231"/>
      <c r="AR276" s="231"/>
      <c r="AS276" s="231"/>
      <c r="AT276" s="231"/>
      <c r="AU276" s="231"/>
      <c r="AV276" s="231"/>
      <c r="AW276" s="231"/>
      <c r="AX276" s="231"/>
      <c r="AY276" s="231"/>
      <c r="AZ276" s="231"/>
      <c r="BA276" s="231"/>
      <c r="BB276" s="231"/>
      <c r="BC276" s="231"/>
    </row>
    <row r="277" spans="6:55" ht="12.5">
      <c r="F277" s="230"/>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Q277" s="231"/>
      <c r="AR277" s="231"/>
      <c r="AS277" s="231"/>
      <c r="AT277" s="231"/>
      <c r="AU277" s="231"/>
      <c r="AV277" s="231"/>
      <c r="AW277" s="231"/>
      <c r="AX277" s="231"/>
      <c r="AY277" s="231"/>
      <c r="AZ277" s="231"/>
      <c r="BA277" s="231"/>
      <c r="BB277" s="231"/>
      <c r="BC277" s="231"/>
    </row>
    <row r="278" spans="6:55" ht="12.5">
      <c r="F278" s="230"/>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c r="AE278" s="231"/>
      <c r="AF278" s="231"/>
      <c r="AG278" s="231"/>
      <c r="AH278" s="231"/>
      <c r="AI278" s="231"/>
      <c r="AJ278" s="231"/>
      <c r="AK278" s="231"/>
      <c r="AL278" s="231"/>
      <c r="AM278" s="231"/>
      <c r="AN278" s="231"/>
      <c r="AO278" s="231"/>
      <c r="AP278" s="231"/>
      <c r="AQ278" s="231"/>
      <c r="AR278" s="231"/>
      <c r="AS278" s="231"/>
      <c r="AT278" s="231"/>
      <c r="AU278" s="231"/>
      <c r="AV278" s="231"/>
      <c r="AW278" s="231"/>
      <c r="AX278" s="231"/>
      <c r="AY278" s="231"/>
      <c r="AZ278" s="231"/>
      <c r="BA278" s="231"/>
      <c r="BB278" s="231"/>
      <c r="BC278" s="231"/>
    </row>
    <row r="279" spans="6:55" ht="12.5">
      <c r="F279" s="230"/>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c r="AE279" s="231"/>
      <c r="AF279" s="231"/>
      <c r="AG279" s="231"/>
      <c r="AH279" s="231"/>
      <c r="AI279" s="231"/>
      <c r="AJ279" s="231"/>
      <c r="AK279" s="231"/>
      <c r="AL279" s="231"/>
      <c r="AM279" s="231"/>
      <c r="AN279" s="231"/>
      <c r="AO279" s="231"/>
      <c r="AP279" s="231"/>
      <c r="AQ279" s="231"/>
      <c r="AR279" s="231"/>
      <c r="AS279" s="231"/>
      <c r="AT279" s="231"/>
      <c r="AU279" s="231"/>
      <c r="AV279" s="231"/>
      <c r="AW279" s="231"/>
      <c r="AX279" s="231"/>
      <c r="AY279" s="231"/>
      <c r="AZ279" s="231"/>
      <c r="BA279" s="231"/>
      <c r="BB279" s="231"/>
      <c r="BC279" s="231"/>
    </row>
    <row r="280" spans="6:55" ht="12.5">
      <c r="F280" s="230"/>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c r="AE280" s="231"/>
      <c r="AF280" s="231"/>
      <c r="AG280" s="231"/>
      <c r="AH280" s="231"/>
      <c r="AI280" s="231"/>
      <c r="AJ280" s="231"/>
      <c r="AK280" s="231"/>
      <c r="AL280" s="231"/>
      <c r="AM280" s="231"/>
      <c r="AN280" s="231"/>
      <c r="AO280" s="231"/>
      <c r="AP280" s="231"/>
      <c r="AQ280" s="231"/>
      <c r="AR280" s="231"/>
      <c r="AS280" s="231"/>
      <c r="AT280" s="231"/>
      <c r="AU280" s="231"/>
      <c r="AV280" s="231"/>
      <c r="AW280" s="231"/>
      <c r="AX280" s="231"/>
      <c r="AY280" s="231"/>
      <c r="AZ280" s="231"/>
      <c r="BA280" s="231"/>
      <c r="BB280" s="231"/>
      <c r="BC280" s="231"/>
    </row>
    <row r="281" spans="6:55" ht="12.5">
      <c r="F281" s="230"/>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c r="AE281" s="231"/>
      <c r="AF281" s="231"/>
      <c r="AG281" s="231"/>
      <c r="AH281" s="231"/>
      <c r="AI281" s="231"/>
      <c r="AJ281" s="231"/>
      <c r="AK281" s="231"/>
      <c r="AL281" s="231"/>
      <c r="AM281" s="231"/>
      <c r="AN281" s="231"/>
      <c r="AO281" s="231"/>
      <c r="AP281" s="231"/>
      <c r="AQ281" s="231"/>
      <c r="AR281" s="231"/>
      <c r="AS281" s="231"/>
      <c r="AT281" s="231"/>
      <c r="AU281" s="231"/>
      <c r="AV281" s="231"/>
      <c r="AW281" s="231"/>
      <c r="AX281" s="231"/>
      <c r="AY281" s="231"/>
      <c r="AZ281" s="231"/>
      <c r="BA281" s="231"/>
      <c r="BB281" s="231"/>
      <c r="BC281" s="231"/>
    </row>
    <row r="282" spans="6:55" ht="12.5">
      <c r="F282" s="230"/>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c r="AE282" s="231"/>
      <c r="AF282" s="231"/>
      <c r="AG282" s="231"/>
      <c r="AH282" s="231"/>
      <c r="AI282" s="231"/>
      <c r="AJ282" s="231"/>
      <c r="AK282" s="231"/>
      <c r="AL282" s="231"/>
      <c r="AM282" s="231"/>
      <c r="AN282" s="231"/>
      <c r="AO282" s="231"/>
      <c r="AP282" s="231"/>
      <c r="AQ282" s="231"/>
      <c r="AR282" s="231"/>
      <c r="AS282" s="231"/>
      <c r="AT282" s="231"/>
      <c r="AU282" s="231"/>
      <c r="AV282" s="231"/>
      <c r="AW282" s="231"/>
      <c r="AX282" s="231"/>
      <c r="AY282" s="231"/>
      <c r="AZ282" s="231"/>
      <c r="BA282" s="231"/>
      <c r="BB282" s="231"/>
      <c r="BC282" s="231"/>
    </row>
    <row r="283" spans="6:55" ht="12.5">
      <c r="F283" s="230"/>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c r="AE283" s="231"/>
      <c r="AF283" s="231"/>
      <c r="AG283" s="231"/>
      <c r="AH283" s="231"/>
      <c r="AI283" s="231"/>
      <c r="AJ283" s="231"/>
      <c r="AK283" s="231"/>
      <c r="AL283" s="231"/>
      <c r="AM283" s="231"/>
      <c r="AN283" s="231"/>
      <c r="AO283" s="231"/>
      <c r="AP283" s="231"/>
      <c r="AQ283" s="231"/>
      <c r="AR283" s="231"/>
      <c r="AS283" s="231"/>
      <c r="AT283" s="231"/>
      <c r="AU283" s="231"/>
      <c r="AV283" s="231"/>
      <c r="AW283" s="231"/>
      <c r="AX283" s="231"/>
      <c r="AY283" s="231"/>
      <c r="AZ283" s="231"/>
      <c r="BA283" s="231"/>
      <c r="BB283" s="231"/>
      <c r="BC283" s="231"/>
    </row>
    <row r="284" spans="6:55" ht="12.5">
      <c r="F284" s="230"/>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c r="AE284" s="231"/>
      <c r="AF284" s="231"/>
      <c r="AG284" s="231"/>
      <c r="AH284" s="231"/>
      <c r="AI284" s="231"/>
      <c r="AJ284" s="231"/>
      <c r="AK284" s="231"/>
      <c r="AL284" s="231"/>
      <c r="AM284" s="231"/>
      <c r="AN284" s="231"/>
      <c r="AO284" s="231"/>
      <c r="AP284" s="231"/>
      <c r="AQ284" s="231"/>
      <c r="AR284" s="231"/>
      <c r="AS284" s="231"/>
      <c r="AT284" s="231"/>
      <c r="AU284" s="231"/>
      <c r="AV284" s="231"/>
      <c r="AW284" s="231"/>
      <c r="AX284" s="231"/>
      <c r="AY284" s="231"/>
      <c r="AZ284" s="231"/>
      <c r="BA284" s="231"/>
      <c r="BB284" s="231"/>
      <c r="BC284" s="231"/>
    </row>
    <row r="285" spans="6:55" ht="12.5">
      <c r="F285" s="230"/>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c r="AE285" s="231"/>
      <c r="AF285" s="231"/>
      <c r="AG285" s="231"/>
      <c r="AH285" s="231"/>
      <c r="AI285" s="231"/>
      <c r="AJ285" s="231"/>
      <c r="AK285" s="231"/>
      <c r="AL285" s="231"/>
      <c r="AM285" s="231"/>
      <c r="AN285" s="231"/>
      <c r="AO285" s="231"/>
      <c r="AP285" s="231"/>
      <c r="AQ285" s="231"/>
      <c r="AR285" s="231"/>
      <c r="AS285" s="231"/>
      <c r="AT285" s="231"/>
      <c r="AU285" s="231"/>
      <c r="AV285" s="231"/>
      <c r="AW285" s="231"/>
      <c r="AX285" s="231"/>
      <c r="AY285" s="231"/>
      <c r="AZ285" s="231"/>
      <c r="BA285" s="231"/>
      <c r="BB285" s="231"/>
      <c r="BC285" s="231"/>
    </row>
    <row r="286" spans="6:55" ht="12.5">
      <c r="F286" s="230"/>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c r="AE286" s="231"/>
      <c r="AF286" s="231"/>
      <c r="AG286" s="231"/>
      <c r="AH286" s="231"/>
      <c r="AI286" s="231"/>
      <c r="AJ286" s="231"/>
      <c r="AK286" s="231"/>
      <c r="AL286" s="231"/>
      <c r="AM286" s="231"/>
      <c r="AN286" s="231"/>
      <c r="AO286" s="231"/>
      <c r="AP286" s="231"/>
      <c r="AQ286" s="231"/>
      <c r="AR286" s="231"/>
      <c r="AS286" s="231"/>
      <c r="AT286" s="231"/>
      <c r="AU286" s="231"/>
      <c r="AV286" s="231"/>
      <c r="AW286" s="231"/>
      <c r="AX286" s="231"/>
      <c r="AY286" s="231"/>
      <c r="AZ286" s="231"/>
      <c r="BA286" s="231"/>
      <c r="BB286" s="231"/>
      <c r="BC286" s="231"/>
    </row>
    <row r="287" spans="6:55" ht="12.5">
      <c r="F287" s="230"/>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c r="AE287" s="231"/>
      <c r="AF287" s="231"/>
      <c r="AG287" s="231"/>
      <c r="AH287" s="231"/>
      <c r="AI287" s="231"/>
      <c r="AJ287" s="231"/>
      <c r="AK287" s="231"/>
      <c r="AL287" s="231"/>
      <c r="AM287" s="231"/>
      <c r="AN287" s="231"/>
      <c r="AO287" s="231"/>
      <c r="AP287" s="231"/>
      <c r="AQ287" s="231"/>
      <c r="AR287" s="231"/>
      <c r="AS287" s="231"/>
      <c r="AT287" s="231"/>
      <c r="AU287" s="231"/>
      <c r="AV287" s="231"/>
      <c r="AW287" s="231"/>
      <c r="AX287" s="231"/>
      <c r="AY287" s="231"/>
      <c r="AZ287" s="231"/>
      <c r="BA287" s="231"/>
      <c r="BB287" s="231"/>
      <c r="BC287" s="231"/>
    </row>
    <row r="288" spans="6:55" ht="12.5">
      <c r="F288" s="230"/>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c r="AE288" s="231"/>
      <c r="AF288" s="231"/>
      <c r="AG288" s="231"/>
      <c r="AH288" s="231"/>
      <c r="AI288" s="231"/>
      <c r="AJ288" s="231"/>
      <c r="AK288" s="231"/>
      <c r="AL288" s="231"/>
      <c r="AM288" s="231"/>
      <c r="AN288" s="231"/>
      <c r="AO288" s="231"/>
      <c r="AP288" s="231"/>
      <c r="AQ288" s="231"/>
      <c r="AR288" s="231"/>
      <c r="AS288" s="231"/>
      <c r="AT288" s="231"/>
      <c r="AU288" s="231"/>
      <c r="AV288" s="231"/>
      <c r="AW288" s="231"/>
      <c r="AX288" s="231"/>
      <c r="AY288" s="231"/>
      <c r="AZ288" s="231"/>
      <c r="BA288" s="231"/>
      <c r="BB288" s="231"/>
      <c r="BC288" s="231"/>
    </row>
    <row r="289" spans="6:55" ht="12.5">
      <c r="F289" s="230"/>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c r="AE289" s="231"/>
      <c r="AF289" s="231"/>
      <c r="AG289" s="231"/>
      <c r="AH289" s="231"/>
      <c r="AI289" s="231"/>
      <c r="AJ289" s="231"/>
      <c r="AK289" s="231"/>
      <c r="AL289" s="231"/>
      <c r="AM289" s="231"/>
      <c r="AN289" s="231"/>
      <c r="AO289" s="231"/>
      <c r="AP289" s="231"/>
      <c r="AQ289" s="231"/>
      <c r="AR289" s="231"/>
      <c r="AS289" s="231"/>
      <c r="AT289" s="231"/>
      <c r="AU289" s="231"/>
      <c r="AV289" s="231"/>
      <c r="AW289" s="231"/>
      <c r="AX289" s="231"/>
      <c r="AY289" s="231"/>
      <c r="AZ289" s="231"/>
      <c r="BA289" s="231"/>
      <c r="BB289" s="231"/>
      <c r="BC289" s="231"/>
    </row>
    <row r="290" spans="6:55" ht="12.5">
      <c r="F290" s="230"/>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c r="AE290" s="231"/>
      <c r="AF290" s="231"/>
      <c r="AG290" s="231"/>
      <c r="AH290" s="231"/>
      <c r="AI290" s="231"/>
      <c r="AJ290" s="231"/>
      <c r="AK290" s="231"/>
      <c r="AL290" s="231"/>
      <c r="AM290" s="231"/>
      <c r="AN290" s="231"/>
      <c r="AO290" s="231"/>
      <c r="AP290" s="231"/>
      <c r="AQ290" s="231"/>
      <c r="AR290" s="231"/>
      <c r="AS290" s="231"/>
      <c r="AT290" s="231"/>
      <c r="AU290" s="231"/>
      <c r="AV290" s="231"/>
      <c r="AW290" s="231"/>
      <c r="AX290" s="231"/>
      <c r="AY290" s="231"/>
      <c r="AZ290" s="231"/>
      <c r="BA290" s="231"/>
      <c r="BB290" s="231"/>
      <c r="BC290" s="231"/>
    </row>
    <row r="291" spans="6:55" ht="12.5">
      <c r="F291" s="230"/>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c r="AE291" s="231"/>
      <c r="AF291" s="231"/>
      <c r="AG291" s="231"/>
      <c r="AH291" s="231"/>
      <c r="AI291" s="231"/>
      <c r="AJ291" s="231"/>
      <c r="AK291" s="231"/>
      <c r="AL291" s="231"/>
      <c r="AM291" s="231"/>
      <c r="AN291" s="231"/>
      <c r="AO291" s="231"/>
      <c r="AP291" s="231"/>
      <c r="AQ291" s="231"/>
      <c r="AR291" s="231"/>
      <c r="AS291" s="231"/>
      <c r="AT291" s="231"/>
      <c r="AU291" s="231"/>
      <c r="AV291" s="231"/>
      <c r="AW291" s="231"/>
      <c r="AX291" s="231"/>
      <c r="AY291" s="231"/>
      <c r="AZ291" s="231"/>
      <c r="BA291" s="231"/>
      <c r="BB291" s="231"/>
      <c r="BC291" s="231"/>
    </row>
    <row r="292" spans="6:55" ht="12.5">
      <c r="F292" s="230"/>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c r="AE292" s="231"/>
      <c r="AF292" s="231"/>
      <c r="AG292" s="231"/>
      <c r="AH292" s="231"/>
      <c r="AI292" s="231"/>
      <c r="AJ292" s="231"/>
      <c r="AK292" s="231"/>
      <c r="AL292" s="231"/>
      <c r="AM292" s="231"/>
      <c r="AN292" s="231"/>
      <c r="AO292" s="231"/>
      <c r="AP292" s="231"/>
      <c r="AQ292" s="231"/>
      <c r="AR292" s="231"/>
      <c r="AS292" s="231"/>
      <c r="AT292" s="231"/>
      <c r="AU292" s="231"/>
      <c r="AV292" s="231"/>
      <c r="AW292" s="231"/>
      <c r="AX292" s="231"/>
      <c r="AY292" s="231"/>
      <c r="AZ292" s="231"/>
      <c r="BA292" s="231"/>
      <c r="BB292" s="231"/>
      <c r="BC292" s="231"/>
    </row>
    <row r="293" spans="6:55" ht="12.5">
      <c r="F293" s="230"/>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c r="AE293" s="231"/>
      <c r="AF293" s="231"/>
      <c r="AG293" s="231"/>
      <c r="AH293" s="231"/>
      <c r="AI293" s="231"/>
      <c r="AJ293" s="231"/>
      <c r="AK293" s="231"/>
      <c r="AL293" s="231"/>
      <c r="AM293" s="231"/>
      <c r="AN293" s="231"/>
      <c r="AO293" s="231"/>
      <c r="AP293" s="231"/>
      <c r="AQ293" s="231"/>
      <c r="AR293" s="231"/>
      <c r="AS293" s="231"/>
      <c r="AT293" s="231"/>
      <c r="AU293" s="231"/>
      <c r="AV293" s="231"/>
      <c r="AW293" s="231"/>
      <c r="AX293" s="231"/>
      <c r="AY293" s="231"/>
      <c r="AZ293" s="231"/>
      <c r="BA293" s="231"/>
      <c r="BB293" s="231"/>
      <c r="BC293" s="231"/>
    </row>
    <row r="294" spans="6:55" ht="12.5">
      <c r="F294" s="230"/>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c r="AE294" s="231"/>
      <c r="AF294" s="231"/>
      <c r="AG294" s="231"/>
      <c r="AH294" s="231"/>
      <c r="AI294" s="231"/>
      <c r="AJ294" s="231"/>
      <c r="AK294" s="231"/>
      <c r="AL294" s="231"/>
      <c r="AM294" s="231"/>
      <c r="AN294" s="231"/>
      <c r="AO294" s="231"/>
      <c r="AP294" s="231"/>
      <c r="AQ294" s="231"/>
      <c r="AR294" s="231"/>
      <c r="AS294" s="231"/>
      <c r="AT294" s="231"/>
      <c r="AU294" s="231"/>
      <c r="AV294" s="231"/>
      <c r="AW294" s="231"/>
      <c r="AX294" s="231"/>
      <c r="AY294" s="231"/>
      <c r="AZ294" s="231"/>
      <c r="BA294" s="231"/>
      <c r="BB294" s="231"/>
      <c r="BC294" s="231"/>
    </row>
    <row r="295" spans="6:55" ht="12.5">
      <c r="F295" s="230"/>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c r="AE295" s="231"/>
      <c r="AF295" s="231"/>
      <c r="AG295" s="231"/>
      <c r="AH295" s="231"/>
      <c r="AI295" s="231"/>
      <c r="AJ295" s="231"/>
      <c r="AK295" s="231"/>
      <c r="AL295" s="231"/>
      <c r="AM295" s="231"/>
      <c r="AN295" s="231"/>
      <c r="AO295" s="231"/>
      <c r="AP295" s="231"/>
      <c r="AQ295" s="231"/>
      <c r="AR295" s="231"/>
      <c r="AS295" s="231"/>
      <c r="AT295" s="231"/>
      <c r="AU295" s="231"/>
      <c r="AV295" s="231"/>
      <c r="AW295" s="231"/>
      <c r="AX295" s="231"/>
      <c r="AY295" s="231"/>
      <c r="AZ295" s="231"/>
      <c r="BA295" s="231"/>
      <c r="BB295" s="231"/>
      <c r="BC295" s="231"/>
    </row>
    <row r="296" spans="6:55" ht="12.5">
      <c r="F296" s="230"/>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c r="AE296" s="231"/>
      <c r="AF296" s="231"/>
      <c r="AG296" s="231"/>
      <c r="AH296" s="231"/>
      <c r="AI296" s="231"/>
      <c r="AJ296" s="231"/>
      <c r="AK296" s="231"/>
      <c r="AL296" s="231"/>
      <c r="AM296" s="231"/>
      <c r="AN296" s="231"/>
      <c r="AO296" s="231"/>
      <c r="AP296" s="231"/>
      <c r="AQ296" s="231"/>
      <c r="AR296" s="231"/>
      <c r="AS296" s="231"/>
      <c r="AT296" s="231"/>
      <c r="AU296" s="231"/>
      <c r="AV296" s="231"/>
      <c r="AW296" s="231"/>
      <c r="AX296" s="231"/>
      <c r="AY296" s="231"/>
      <c r="AZ296" s="231"/>
      <c r="BA296" s="231"/>
      <c r="BB296" s="231"/>
      <c r="BC296" s="231"/>
    </row>
    <row r="297" spans="6:55" ht="12.5">
      <c r="F297" s="230"/>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c r="AE297" s="231"/>
      <c r="AF297" s="231"/>
      <c r="AG297" s="231"/>
      <c r="AH297" s="231"/>
      <c r="AI297" s="231"/>
      <c r="AJ297" s="231"/>
      <c r="AK297" s="231"/>
      <c r="AL297" s="231"/>
      <c r="AM297" s="231"/>
      <c r="AN297" s="231"/>
      <c r="AO297" s="231"/>
      <c r="AP297" s="231"/>
      <c r="AQ297" s="231"/>
      <c r="AR297" s="231"/>
      <c r="AS297" s="231"/>
      <c r="AT297" s="231"/>
      <c r="AU297" s="231"/>
      <c r="AV297" s="231"/>
      <c r="AW297" s="231"/>
      <c r="AX297" s="231"/>
      <c r="AY297" s="231"/>
      <c r="AZ297" s="231"/>
      <c r="BA297" s="231"/>
      <c r="BB297" s="231"/>
      <c r="BC297" s="231"/>
    </row>
    <row r="298" spans="6:55" ht="12.5">
      <c r="F298" s="230"/>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c r="AE298" s="231"/>
      <c r="AF298" s="231"/>
      <c r="AG298" s="231"/>
      <c r="AH298" s="231"/>
      <c r="AI298" s="231"/>
      <c r="AJ298" s="231"/>
      <c r="AK298" s="231"/>
      <c r="AL298" s="231"/>
      <c r="AM298" s="231"/>
      <c r="AN298" s="231"/>
      <c r="AO298" s="231"/>
      <c r="AP298" s="231"/>
      <c r="AQ298" s="231"/>
      <c r="AR298" s="231"/>
      <c r="AS298" s="231"/>
      <c r="AT298" s="231"/>
      <c r="AU298" s="231"/>
      <c r="AV298" s="231"/>
      <c r="AW298" s="231"/>
      <c r="AX298" s="231"/>
      <c r="AY298" s="231"/>
      <c r="AZ298" s="231"/>
      <c r="BA298" s="231"/>
      <c r="BB298" s="231"/>
      <c r="BC298" s="231"/>
    </row>
    <row r="299" spans="6:55" ht="12.5">
      <c r="F299" s="230"/>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c r="AE299" s="231"/>
      <c r="AF299" s="231"/>
      <c r="AG299" s="231"/>
      <c r="AH299" s="231"/>
      <c r="AI299" s="231"/>
      <c r="AJ299" s="231"/>
      <c r="AK299" s="231"/>
      <c r="AL299" s="231"/>
      <c r="AM299" s="231"/>
      <c r="AN299" s="231"/>
      <c r="AO299" s="231"/>
      <c r="AP299" s="231"/>
      <c r="AQ299" s="231"/>
      <c r="AR299" s="231"/>
      <c r="AS299" s="231"/>
      <c r="AT299" s="231"/>
      <c r="AU299" s="231"/>
      <c r="AV299" s="231"/>
      <c r="AW299" s="231"/>
      <c r="AX299" s="231"/>
      <c r="AY299" s="231"/>
      <c r="AZ299" s="231"/>
      <c r="BA299" s="231"/>
      <c r="BB299" s="231"/>
      <c r="BC299" s="231"/>
    </row>
    <row r="300" spans="6:55" ht="12.5">
      <c r="F300" s="230"/>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c r="AE300" s="231"/>
      <c r="AF300" s="231"/>
      <c r="AG300" s="231"/>
      <c r="AH300" s="231"/>
      <c r="AI300" s="231"/>
      <c r="AJ300" s="231"/>
      <c r="AK300" s="231"/>
      <c r="AL300" s="231"/>
      <c r="AM300" s="231"/>
      <c r="AN300" s="231"/>
      <c r="AO300" s="231"/>
      <c r="AP300" s="231"/>
      <c r="AQ300" s="231"/>
      <c r="AR300" s="231"/>
      <c r="AS300" s="231"/>
      <c r="AT300" s="231"/>
      <c r="AU300" s="231"/>
      <c r="AV300" s="231"/>
      <c r="AW300" s="231"/>
      <c r="AX300" s="231"/>
      <c r="AY300" s="231"/>
      <c r="AZ300" s="231"/>
      <c r="BA300" s="231"/>
      <c r="BB300" s="231"/>
      <c r="BC300" s="231"/>
    </row>
    <row r="301" spans="6:55" ht="12.5">
      <c r="F301" s="230"/>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c r="AE301" s="231"/>
      <c r="AF301" s="231"/>
      <c r="AG301" s="231"/>
      <c r="AH301" s="231"/>
      <c r="AI301" s="231"/>
      <c r="AJ301" s="231"/>
      <c r="AK301" s="231"/>
      <c r="AL301" s="231"/>
      <c r="AM301" s="231"/>
      <c r="AN301" s="231"/>
      <c r="AO301" s="231"/>
      <c r="AP301" s="231"/>
      <c r="AQ301" s="231"/>
      <c r="AR301" s="231"/>
      <c r="AS301" s="231"/>
      <c r="AT301" s="231"/>
      <c r="AU301" s="231"/>
      <c r="AV301" s="231"/>
      <c r="AW301" s="231"/>
      <c r="AX301" s="231"/>
      <c r="AY301" s="231"/>
      <c r="AZ301" s="231"/>
      <c r="BA301" s="231"/>
      <c r="BB301" s="231"/>
      <c r="BC301" s="231"/>
    </row>
    <row r="302" spans="6:55" ht="12.5">
      <c r="F302" s="230"/>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c r="AE302" s="231"/>
      <c r="AF302" s="231"/>
      <c r="AG302" s="231"/>
      <c r="AH302" s="231"/>
      <c r="AI302" s="231"/>
      <c r="AJ302" s="231"/>
      <c r="AK302" s="231"/>
      <c r="AL302" s="231"/>
      <c r="AM302" s="231"/>
      <c r="AN302" s="231"/>
      <c r="AO302" s="231"/>
      <c r="AP302" s="231"/>
      <c r="AQ302" s="231"/>
      <c r="AR302" s="231"/>
      <c r="AS302" s="231"/>
      <c r="AT302" s="231"/>
      <c r="AU302" s="231"/>
      <c r="AV302" s="231"/>
      <c r="AW302" s="231"/>
      <c r="AX302" s="231"/>
      <c r="AY302" s="231"/>
      <c r="AZ302" s="231"/>
      <c r="BA302" s="231"/>
      <c r="BB302" s="231"/>
      <c r="BC302" s="231"/>
    </row>
    <row r="303" spans="6:55" ht="12.5">
      <c r="F303" s="230"/>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c r="AE303" s="231"/>
      <c r="AF303" s="231"/>
      <c r="AG303" s="231"/>
      <c r="AH303" s="231"/>
      <c r="AI303" s="231"/>
      <c r="AJ303" s="231"/>
      <c r="AK303" s="231"/>
      <c r="AL303" s="231"/>
      <c r="AM303" s="231"/>
      <c r="AN303" s="231"/>
      <c r="AO303" s="231"/>
      <c r="AP303" s="231"/>
      <c r="AQ303" s="231"/>
      <c r="AR303" s="231"/>
      <c r="AS303" s="231"/>
      <c r="AT303" s="231"/>
      <c r="AU303" s="231"/>
      <c r="AV303" s="231"/>
      <c r="AW303" s="231"/>
      <c r="AX303" s="231"/>
      <c r="AY303" s="231"/>
      <c r="AZ303" s="231"/>
      <c r="BA303" s="231"/>
      <c r="BB303" s="231"/>
      <c r="BC303" s="231"/>
    </row>
    <row r="304" spans="6:55" ht="12.5">
      <c r="F304" s="230"/>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c r="AE304" s="231"/>
      <c r="AF304" s="231"/>
      <c r="AG304" s="231"/>
      <c r="AH304" s="231"/>
      <c r="AI304" s="231"/>
      <c r="AJ304" s="231"/>
      <c r="AK304" s="231"/>
      <c r="AL304" s="231"/>
      <c r="AM304" s="231"/>
      <c r="AN304" s="231"/>
      <c r="AO304" s="231"/>
      <c r="AP304" s="231"/>
      <c r="AQ304" s="231"/>
      <c r="AR304" s="231"/>
      <c r="AS304" s="231"/>
      <c r="AT304" s="231"/>
      <c r="AU304" s="231"/>
      <c r="AV304" s="231"/>
      <c r="AW304" s="231"/>
      <c r="AX304" s="231"/>
      <c r="AY304" s="231"/>
      <c r="AZ304" s="231"/>
      <c r="BA304" s="231"/>
      <c r="BB304" s="231"/>
      <c r="BC304" s="231"/>
    </row>
    <row r="305" spans="4:55" ht="12.5">
      <c r="F305" s="230"/>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c r="AE305" s="231"/>
      <c r="AF305" s="231"/>
      <c r="AG305" s="231"/>
      <c r="AH305" s="231"/>
      <c r="AI305" s="231"/>
      <c r="AJ305" s="231"/>
      <c r="AK305" s="231"/>
      <c r="AL305" s="231"/>
      <c r="AM305" s="231"/>
      <c r="AN305" s="231"/>
      <c r="AO305" s="231"/>
      <c r="AP305" s="231"/>
      <c r="AQ305" s="231"/>
      <c r="AR305" s="231"/>
      <c r="AS305" s="231"/>
      <c r="AT305" s="231"/>
      <c r="AU305" s="231"/>
      <c r="AV305" s="231"/>
      <c r="AW305" s="231"/>
      <c r="AX305" s="231"/>
      <c r="AY305" s="231"/>
      <c r="AZ305" s="231"/>
      <c r="BA305" s="231"/>
      <c r="BB305" s="231"/>
      <c r="BC305" s="231"/>
    </row>
    <row r="306" spans="4:55" ht="12.5">
      <c r="F306" s="230"/>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c r="AE306" s="231"/>
      <c r="AF306" s="231"/>
      <c r="AG306" s="231"/>
      <c r="AH306" s="231"/>
      <c r="AI306" s="231"/>
      <c r="AJ306" s="231"/>
      <c r="AK306" s="231"/>
      <c r="AL306" s="231"/>
      <c r="AM306" s="231"/>
      <c r="AN306" s="231"/>
      <c r="AO306" s="231"/>
      <c r="AP306" s="231"/>
      <c r="AQ306" s="231"/>
      <c r="AR306" s="231"/>
      <c r="AS306" s="231"/>
      <c r="AT306" s="231"/>
      <c r="AU306" s="231"/>
      <c r="AV306" s="231"/>
      <c r="AW306" s="231"/>
      <c r="AX306" s="231"/>
      <c r="AY306" s="231"/>
      <c r="AZ306" s="231"/>
      <c r="BA306" s="231"/>
      <c r="BB306" s="231"/>
      <c r="BC306" s="231"/>
    </row>
    <row r="307" spans="4:55" ht="12.5">
      <c r="F307" s="230"/>
      <c r="G307" s="233">
        <f>COUNTA(G$19:G$101)</f>
        <v>63</v>
      </c>
      <c r="H307" s="234">
        <f>SUM(H$19:H$101)</f>
        <v>126.8</v>
      </c>
      <c r="I307" s="234">
        <f>COUNTA(I$19:I$101)</f>
        <v>63</v>
      </c>
      <c r="J307" s="235" t="str">
        <f>TEXT(LOOKUP(10^10,J$19:J$107),"m-d")</f>
        <v>5-1</v>
      </c>
      <c r="K307" s="236">
        <f t="shared" ref="K307:M307" si="2">COUNTIF(K1:K10,"=OK")</f>
        <v>8</v>
      </c>
      <c r="L307" s="236">
        <f t="shared" si="2"/>
        <v>9</v>
      </c>
      <c r="M307" s="236">
        <f t="shared" si="2"/>
        <v>9</v>
      </c>
      <c r="N307" s="233">
        <f>COUNTA(N$19:N$101)</f>
        <v>62</v>
      </c>
      <c r="O307" s="234">
        <f>SUM(O$19:O$101)</f>
        <v>143.5</v>
      </c>
      <c r="P307" s="234">
        <f>COUNTA(P$19:P$101)</f>
        <v>63</v>
      </c>
      <c r="Q307" s="235" t="str">
        <f>TEXT(LOOKUP(10^10,Q$19:Q$107),"m-d")</f>
        <v>6-1</v>
      </c>
      <c r="R307" s="236">
        <f t="shared" ref="R307:T307" si="3">COUNTIF(R1:R10,"=OK")</f>
        <v>9</v>
      </c>
      <c r="S307" s="236">
        <f t="shared" si="3"/>
        <v>9</v>
      </c>
      <c r="T307" s="236">
        <f t="shared" si="3"/>
        <v>9</v>
      </c>
      <c r="U307" s="233">
        <f>COUNTA(U$19:U$101)</f>
        <v>63</v>
      </c>
      <c r="V307" s="234">
        <f>SUM(V$19:V$101)</f>
        <v>115</v>
      </c>
      <c r="W307" s="234">
        <f>COUNTA(W$19:W$101)</f>
        <v>63</v>
      </c>
      <c r="X307" s="235" t="str">
        <f>TEXT(LOOKUP(10^10,X$19:X$107),"m-d")</f>
        <v>5-1</v>
      </c>
      <c r="Y307" s="236">
        <f t="shared" ref="Y307:AA307" si="4">COUNTIF(Y1:Y10,"=OK")</f>
        <v>9</v>
      </c>
      <c r="Z307" s="236">
        <f t="shared" si="4"/>
        <v>9</v>
      </c>
      <c r="AA307" s="236">
        <f t="shared" si="4"/>
        <v>9</v>
      </c>
      <c r="AB307" s="233">
        <f>COUNTA(AB$19:AB$101)</f>
        <v>62</v>
      </c>
      <c r="AC307" s="234">
        <f>SUM(AC$19:AC$101)</f>
        <v>117.5</v>
      </c>
      <c r="AD307" s="234">
        <f>COUNTA(AD$19:AD$101)</f>
        <v>63</v>
      </c>
      <c r="AE307" s="235" t="str">
        <f>TEXT(LOOKUP(10^10,AE$19:AE$107),"m-d")</f>
        <v>6-1</v>
      </c>
      <c r="AF307" s="236">
        <f t="shared" ref="AF307:AH307" si="5">COUNTIF(AF1:AF10,"=OK")</f>
        <v>8</v>
      </c>
      <c r="AG307" s="236">
        <f t="shared" si="5"/>
        <v>9</v>
      </c>
      <c r="AH307" s="236">
        <f t="shared" si="5"/>
        <v>9</v>
      </c>
      <c r="AI307" s="233">
        <f>COUNTA(AI$19:AI$101)</f>
        <v>53</v>
      </c>
      <c r="AJ307" s="234">
        <f>SUM(AJ$19:AJ$101)</f>
        <v>119</v>
      </c>
      <c r="AK307" s="234">
        <f>COUNTA(AK$19:AK$101)</f>
        <v>63</v>
      </c>
      <c r="AL307" s="235" t="str">
        <f>TEXT(LOOKUP(10^10,AL$19:AL$107),"m-d")</f>
        <v>6-1</v>
      </c>
      <c r="AM307" s="236">
        <f t="shared" ref="AM307:AO307" si="6">COUNTIF(AM1:AM10,"=OK")</f>
        <v>8</v>
      </c>
      <c r="AN307" s="236">
        <f t="shared" si="6"/>
        <v>8</v>
      </c>
      <c r="AO307" s="236">
        <f t="shared" si="6"/>
        <v>9</v>
      </c>
      <c r="AP307" s="233">
        <f>COUNTA(AP$19:AP$101)</f>
        <v>62</v>
      </c>
      <c r="AQ307" s="234">
        <f>SUM(AQ$19:AQ$101)</f>
        <v>139.8533333333333</v>
      </c>
      <c r="AR307" s="234">
        <f>COUNTA(AR$19:AR$101)</f>
        <v>62</v>
      </c>
      <c r="AS307" s="235" t="str">
        <f>TEXT(LOOKUP(10^10,AS$19:AS$107),"m-d")</f>
        <v>5-1</v>
      </c>
      <c r="AT307" s="236">
        <f t="shared" ref="AT307:AV307" si="7">COUNTIF(AT1:AT10,"=OK")</f>
        <v>6</v>
      </c>
      <c r="AU307" s="236">
        <f t="shared" si="7"/>
        <v>9</v>
      </c>
      <c r="AV307" s="236">
        <f t="shared" si="7"/>
        <v>9</v>
      </c>
      <c r="AW307" s="233">
        <f>COUNTA(AW$19:AW$101)</f>
        <v>62</v>
      </c>
      <c r="AX307" s="234">
        <f>SUM(AX$19:AX$101)</f>
        <v>103.5</v>
      </c>
      <c r="AY307" s="234">
        <f>COUNTA(AY$19:AY$101)</f>
        <v>62</v>
      </c>
      <c r="AZ307" s="235" t="str">
        <f>TEXT(LOOKUP(10^10,AZ$19:AZ$107),"m-d")</f>
        <v>5-1</v>
      </c>
      <c r="BA307" s="236">
        <f t="shared" ref="BA307:BC307" si="8">COUNTIF(BA1:BA10,"=OK")</f>
        <v>9</v>
      </c>
      <c r="BB307" s="236">
        <f t="shared" si="8"/>
        <v>8</v>
      </c>
      <c r="BC307" s="236">
        <f t="shared" si="8"/>
        <v>9</v>
      </c>
    </row>
    <row r="308" spans="4:55" ht="12.5">
      <c r="J308" s="231" t="str">
        <f>LEFT(J307,1)</f>
        <v>5</v>
      </c>
      <c r="K308" s="231"/>
      <c r="L308" s="231"/>
      <c r="M308" s="231"/>
      <c r="Q308" s="231" t="str">
        <f>LEFT(Q307,1)</f>
        <v>6</v>
      </c>
      <c r="R308" s="231"/>
      <c r="S308" s="231"/>
      <c r="T308" s="231"/>
      <c r="X308" s="231" t="str">
        <f>LEFT(X307,1)</f>
        <v>5</v>
      </c>
      <c r="Y308" s="231"/>
      <c r="Z308" s="231"/>
      <c r="AA308" s="231"/>
      <c r="AE308" s="231" t="str">
        <f>LEFT(AE307,1)</f>
        <v>6</v>
      </c>
      <c r="AF308" s="231"/>
      <c r="AG308" s="231"/>
      <c r="AH308" s="231"/>
      <c r="AL308" s="231" t="str">
        <f>LEFT(AL307,1)</f>
        <v>6</v>
      </c>
      <c r="AM308" s="231"/>
      <c r="AN308" s="231"/>
      <c r="AO308" s="231"/>
      <c r="AS308" s="231" t="str">
        <f>LEFT(AS307,1)</f>
        <v>5</v>
      </c>
      <c r="AT308" s="231"/>
      <c r="AU308" s="231"/>
      <c r="AV308" s="231"/>
      <c r="AZ308" s="231" t="str">
        <f>LEFT(AZ307,1)</f>
        <v>5</v>
      </c>
      <c r="BA308" s="231"/>
      <c r="BB308" s="231"/>
      <c r="BC308" s="231"/>
    </row>
    <row r="309" spans="4:55" ht="12.5">
      <c r="J309" s="231" t="str">
        <f>MID(J307,3,2)</f>
        <v>1</v>
      </c>
      <c r="K309" s="231"/>
      <c r="L309" s="231"/>
      <c r="M309" s="231"/>
      <c r="Q309" s="231" t="str">
        <f>MID(Q307,3,2)</f>
        <v>1</v>
      </c>
      <c r="R309" s="231"/>
      <c r="S309" s="231"/>
      <c r="T309" s="231"/>
      <c r="X309" s="231" t="str">
        <f>MID(X307,3,2)</f>
        <v>1</v>
      </c>
      <c r="Y309" s="231"/>
      <c r="Z309" s="231"/>
      <c r="AA309" s="231"/>
      <c r="AE309" s="231" t="str">
        <f>MID(AE307,3,2)</f>
        <v>1</v>
      </c>
      <c r="AF309" s="231"/>
      <c r="AG309" s="231"/>
      <c r="AH309" s="231"/>
      <c r="AL309" s="231" t="str">
        <f>MID(AL307,3,2)</f>
        <v>1</v>
      </c>
      <c r="AM309" s="231"/>
      <c r="AN309" s="231"/>
      <c r="AO309" s="231"/>
      <c r="AS309" s="231" t="str">
        <f>MID(AS307,3,2)</f>
        <v>1</v>
      </c>
      <c r="AT309" s="231"/>
      <c r="AU309" s="231"/>
      <c r="AV309" s="231"/>
      <c r="AZ309" s="231" t="str">
        <f>MID(AZ307,3,2)</f>
        <v>1</v>
      </c>
      <c r="BA309" s="231"/>
      <c r="BB309" s="231"/>
      <c r="BC309" s="231"/>
    </row>
    <row r="310" spans="4:55" ht="12.5">
      <c r="G310">
        <f>VLOOKUP(J310,$D$322:$F$344,3,FALSE)</f>
        <v>27</v>
      </c>
      <c r="J310" s="231">
        <f>J308*100+J309</f>
        <v>501</v>
      </c>
      <c r="K310" s="231"/>
      <c r="L310" s="231"/>
      <c r="M310" s="231"/>
      <c r="N310">
        <f>VLOOKUP(Q310,$D$322:$F$344,3,FALSE)</f>
        <v>32</v>
      </c>
      <c r="Q310" s="231">
        <f>Q308*100+Q309</f>
        <v>601</v>
      </c>
      <c r="R310" s="231"/>
      <c r="S310" s="231"/>
      <c r="T310" s="231"/>
      <c r="U310">
        <f>VLOOKUP(X310,$D$322:$F$344,3,FALSE)</f>
        <v>27</v>
      </c>
      <c r="X310" s="231">
        <f>X308*100+X309</f>
        <v>501</v>
      </c>
      <c r="Y310" s="231"/>
      <c r="Z310" s="231"/>
      <c r="AA310" s="231"/>
      <c r="AB310">
        <f>VLOOKUP(AE310,$D$322:$F$344,3,FALSE)</f>
        <v>32</v>
      </c>
      <c r="AE310" s="231">
        <f>AE308*100+AE309</f>
        <v>601</v>
      </c>
      <c r="AF310" s="231"/>
      <c r="AG310" s="231"/>
      <c r="AH310" s="231"/>
      <c r="AI310">
        <f>VLOOKUP(AL310,$D$322:$F$344,3,FALSE)</f>
        <v>32</v>
      </c>
      <c r="AL310" s="231">
        <f>AL308*100+AL309</f>
        <v>601</v>
      </c>
      <c r="AM310" s="231"/>
      <c r="AN310" s="231"/>
      <c r="AO310" s="231"/>
      <c r="AP310">
        <f>VLOOKUP(AS310,$D$322:$F$344,3,FALSE)</f>
        <v>27</v>
      </c>
      <c r="AS310" s="231">
        <f>AS308*100+AS309</f>
        <v>501</v>
      </c>
      <c r="AT310" s="231"/>
      <c r="AU310" s="231"/>
      <c r="AV310" s="231"/>
      <c r="AW310">
        <f>VLOOKUP(AZ310,$D$322:$F$344,3,FALSE)</f>
        <v>27</v>
      </c>
      <c r="AZ310" s="231">
        <f>AZ308*100+AZ309</f>
        <v>501</v>
      </c>
      <c r="BA310" s="231"/>
      <c r="BB310" s="231"/>
      <c r="BC310" s="231"/>
    </row>
    <row r="311" spans="4:55" ht="12.5">
      <c r="E311" s="9"/>
      <c r="F311" s="237"/>
      <c r="G311" s="232"/>
      <c r="H311" s="232"/>
      <c r="I311" s="232"/>
      <c r="J311" s="231"/>
      <c r="K311" s="231"/>
      <c r="L311" s="231"/>
      <c r="M311" s="231"/>
      <c r="N311" s="231"/>
      <c r="O311" s="231"/>
      <c r="P311" s="231"/>
      <c r="Q311" s="231"/>
      <c r="R311" s="231"/>
      <c r="S311" s="231"/>
      <c r="T311" s="231"/>
      <c r="U311" s="231"/>
      <c r="V311" s="231"/>
      <c r="W311" s="231"/>
      <c r="X311" s="231"/>
      <c r="Y311" s="231"/>
      <c r="Z311" s="231"/>
      <c r="AA311" s="231"/>
      <c r="AB311" s="231"/>
      <c r="AC311" s="231"/>
      <c r="AD311" s="231"/>
      <c r="AE311" s="231"/>
      <c r="AF311" s="231"/>
      <c r="AG311" s="231"/>
      <c r="AH311" s="231"/>
      <c r="AI311" s="231"/>
      <c r="AJ311" s="231"/>
      <c r="AK311" s="231"/>
      <c r="AL311" s="231"/>
      <c r="AM311" s="231"/>
      <c r="AN311" s="231"/>
      <c r="AO311" s="231"/>
      <c r="AP311" s="231"/>
      <c r="AQ311" s="231"/>
      <c r="AR311" s="231"/>
      <c r="AS311" s="231"/>
      <c r="AT311" s="231"/>
      <c r="AU311" s="231"/>
      <c r="AV311" s="231"/>
      <c r="AW311" s="231"/>
      <c r="AX311" s="231"/>
      <c r="AY311" s="231"/>
      <c r="AZ311" s="231"/>
      <c r="BA311" s="231"/>
      <c r="BB311" s="231"/>
      <c r="BC311" s="231"/>
    </row>
    <row r="312" spans="4:55" ht="12.5">
      <c r="E312" s="9" t="s">
        <v>5</v>
      </c>
      <c r="F312" s="237" t="s">
        <v>103</v>
      </c>
      <c r="G312" s="232" t="s">
        <v>907</v>
      </c>
      <c r="H312" s="232" t="s">
        <v>908</v>
      </c>
      <c r="I312" s="232" t="s">
        <v>909</v>
      </c>
      <c r="J312" s="231"/>
      <c r="K312" s="231"/>
      <c r="L312" s="231"/>
      <c r="M312" s="231"/>
      <c r="N312" s="231"/>
      <c r="O312" s="231"/>
      <c r="P312" s="231"/>
      <c r="Q312" s="231"/>
      <c r="R312" s="231"/>
      <c r="S312" s="231"/>
      <c r="T312" s="231"/>
      <c r="U312" s="231"/>
      <c r="V312" s="231"/>
      <c r="W312" s="231"/>
      <c r="X312" s="231"/>
      <c r="Y312" s="231"/>
      <c r="Z312" s="231"/>
      <c r="AA312" s="231"/>
      <c r="AB312" s="231"/>
      <c r="AC312" s="231"/>
      <c r="AD312" s="231"/>
      <c r="AE312" s="231"/>
      <c r="AF312" s="231"/>
      <c r="AG312" s="231"/>
      <c r="AH312" s="231"/>
      <c r="AI312" s="231"/>
      <c r="AJ312" s="231"/>
      <c r="AK312" s="231"/>
      <c r="AL312" s="231"/>
      <c r="AM312" s="231"/>
      <c r="AN312" s="231"/>
      <c r="AO312" s="231"/>
      <c r="AP312" s="231"/>
      <c r="AQ312" s="231"/>
      <c r="AR312" s="231"/>
      <c r="AS312" s="231"/>
      <c r="AT312" s="231"/>
      <c r="AU312" s="231"/>
      <c r="AV312" s="231"/>
      <c r="AW312" s="231"/>
      <c r="AX312" s="231"/>
      <c r="AY312" s="231"/>
      <c r="AZ312" s="231"/>
      <c r="BA312" s="231"/>
      <c r="BB312" s="231"/>
      <c r="BC312" s="231"/>
    </row>
    <row r="313" spans="4:55" ht="12.5">
      <c r="E313" t="str">
        <f>チーム内役割表!C4</f>
        <v>Big babies</v>
      </c>
      <c r="F313" s="230" t="e">
        <f>G15</f>
        <v>#REF!</v>
      </c>
      <c r="G313" s="238">
        <f>J14</f>
        <v>27</v>
      </c>
      <c r="H313" t="str">
        <f>J13</f>
        <v>5-1</v>
      </c>
      <c r="I313" s="231">
        <f>H13</f>
        <v>126.8</v>
      </c>
      <c r="J313" s="231"/>
      <c r="K313" s="231"/>
      <c r="L313" s="231"/>
      <c r="M313" s="231"/>
      <c r="N313" s="231"/>
      <c r="O313" s="231"/>
      <c r="P313" s="231"/>
      <c r="Q313" s="231"/>
      <c r="R313" s="231"/>
      <c r="S313" s="231"/>
      <c r="T313" s="231"/>
      <c r="U313" s="231"/>
      <c r="V313" s="231"/>
      <c r="W313" s="231"/>
      <c r="X313" s="231"/>
      <c r="Y313" s="231"/>
      <c r="Z313" s="231"/>
      <c r="AA313" s="231"/>
      <c r="AB313" s="231"/>
      <c r="AC313" s="231"/>
      <c r="AD313" s="231"/>
      <c r="AE313" s="231"/>
      <c r="AF313" s="231"/>
      <c r="AG313" s="231"/>
      <c r="AH313" s="231"/>
      <c r="AI313" s="231"/>
      <c r="AJ313" s="231"/>
      <c r="AK313" s="231"/>
      <c r="AL313" s="231"/>
      <c r="AM313" s="231"/>
      <c r="AN313" s="231"/>
      <c r="AO313" s="231"/>
      <c r="AP313" s="231"/>
      <c r="AQ313" s="231"/>
      <c r="AR313" s="231"/>
      <c r="AS313" s="231"/>
      <c r="AT313" s="231"/>
      <c r="AU313" s="231"/>
      <c r="AV313" s="231"/>
      <c r="AW313" s="231"/>
      <c r="AX313" s="231"/>
      <c r="AY313" s="231"/>
      <c r="AZ313" s="231"/>
      <c r="BA313" s="231"/>
      <c r="BB313" s="231"/>
      <c r="BC313" s="231"/>
    </row>
    <row r="314" spans="4:55" ht="12.5">
      <c r="E314" t="str">
        <f t="shared" ref="E314:E319" si="9">$E$313</f>
        <v>Big babies</v>
      </c>
      <c r="F314" s="230" t="e">
        <f>N15</f>
        <v>#REF!</v>
      </c>
      <c r="G314" s="238">
        <f>Q14</f>
        <v>32</v>
      </c>
      <c r="H314" t="str">
        <f>Q13</f>
        <v>6-1</v>
      </c>
      <c r="I314" s="231">
        <f>O13</f>
        <v>143.5</v>
      </c>
      <c r="J314" s="231"/>
      <c r="K314" s="231"/>
      <c r="L314" s="231"/>
      <c r="M314" s="231"/>
      <c r="N314" s="231"/>
      <c r="O314" s="231"/>
      <c r="P314" s="231"/>
      <c r="Q314" s="231"/>
      <c r="R314" s="231"/>
      <c r="S314" s="231"/>
      <c r="T314" s="231"/>
      <c r="U314" s="231"/>
      <c r="V314" s="231"/>
      <c r="W314" s="231"/>
      <c r="X314" s="231"/>
      <c r="Y314" s="231"/>
      <c r="Z314" s="231"/>
      <c r="AA314" s="231"/>
      <c r="AB314" s="231"/>
      <c r="AC314" s="231"/>
      <c r="AD314" s="231"/>
      <c r="AE314" s="231"/>
      <c r="AF314" s="231"/>
      <c r="AG314" s="231"/>
      <c r="AH314" s="231"/>
      <c r="AI314" s="231"/>
      <c r="AJ314" s="231"/>
      <c r="AK314" s="231"/>
      <c r="AL314" s="231"/>
      <c r="AM314" s="231"/>
      <c r="AN314" s="231"/>
      <c r="AO314" s="231"/>
      <c r="AP314" s="231"/>
      <c r="AQ314" s="231"/>
      <c r="AR314" s="231"/>
      <c r="AS314" s="231"/>
      <c r="AT314" s="231"/>
      <c r="AU314" s="231"/>
      <c r="AV314" s="231"/>
      <c r="AW314" s="231"/>
      <c r="AX314" s="231"/>
      <c r="AY314" s="231"/>
      <c r="AZ314" s="231"/>
      <c r="BA314" s="231"/>
      <c r="BB314" s="231"/>
      <c r="BC314" s="231"/>
    </row>
    <row r="315" spans="4:55" ht="12.5">
      <c r="E315" t="str">
        <f t="shared" si="9"/>
        <v>Big babies</v>
      </c>
      <c r="F315" s="230" t="e">
        <f>U15</f>
        <v>#REF!</v>
      </c>
      <c r="G315" s="238">
        <f>X14</f>
        <v>27</v>
      </c>
      <c r="H315" s="231" t="str">
        <f>X13</f>
        <v>5-1</v>
      </c>
      <c r="I315" s="231">
        <f>V13</f>
        <v>115</v>
      </c>
      <c r="J315" s="231"/>
      <c r="K315" s="231"/>
      <c r="L315" s="231"/>
      <c r="M315" s="231"/>
      <c r="N315" s="231"/>
      <c r="O315" s="231"/>
      <c r="P315" s="231"/>
      <c r="Q315" s="231"/>
      <c r="R315" s="231"/>
      <c r="S315" s="231"/>
      <c r="T315" s="231"/>
      <c r="U315" s="231"/>
      <c r="V315" s="231"/>
      <c r="W315" s="231"/>
      <c r="X315" s="231"/>
      <c r="Y315" s="231"/>
      <c r="Z315" s="231"/>
      <c r="AA315" s="231"/>
      <c r="AB315" s="231"/>
      <c r="AC315" s="231"/>
      <c r="AD315" s="231"/>
      <c r="AE315" s="231"/>
      <c r="AF315" s="231"/>
      <c r="AG315" s="231"/>
      <c r="AH315" s="231"/>
      <c r="AI315" s="231"/>
      <c r="AJ315" s="231"/>
      <c r="AK315" s="231"/>
      <c r="AL315" s="231"/>
      <c r="AM315" s="231"/>
      <c r="AN315" s="231"/>
      <c r="AO315" s="231"/>
      <c r="AP315" s="231"/>
      <c r="AQ315" s="231"/>
      <c r="AR315" s="231"/>
      <c r="AS315" s="231"/>
      <c r="AT315" s="231"/>
      <c r="AU315" s="231"/>
      <c r="AV315" s="231"/>
      <c r="AW315" s="231"/>
      <c r="AX315" s="231"/>
      <c r="AY315" s="231"/>
      <c r="AZ315" s="231"/>
      <c r="BA315" s="231"/>
      <c r="BB315" s="231"/>
      <c r="BC315" s="231"/>
    </row>
    <row r="316" spans="4:55" ht="12.5">
      <c r="E316" t="str">
        <f t="shared" si="9"/>
        <v>Big babies</v>
      </c>
      <c r="F316" s="230" t="e">
        <f>AB15</f>
        <v>#REF!</v>
      </c>
      <c r="G316" s="239">
        <f>AE14</f>
        <v>32</v>
      </c>
      <c r="H316" s="231" t="str">
        <f>AE13</f>
        <v>6-1</v>
      </c>
      <c r="I316" s="231">
        <f>AC13</f>
        <v>117.5</v>
      </c>
      <c r="J316" s="231"/>
      <c r="K316" s="231"/>
      <c r="L316" s="231"/>
      <c r="M316" s="231"/>
      <c r="N316" s="231"/>
      <c r="O316" s="231"/>
      <c r="P316" s="231"/>
      <c r="Q316" s="231"/>
      <c r="R316" s="231"/>
      <c r="S316" s="231"/>
      <c r="T316" s="231"/>
      <c r="U316" s="231"/>
      <c r="V316" s="231"/>
      <c r="W316" s="231"/>
      <c r="X316" s="231"/>
      <c r="Y316" s="231"/>
      <c r="Z316" s="231"/>
      <c r="AA316" s="231"/>
      <c r="AB316" s="231"/>
      <c r="AC316" s="231"/>
      <c r="AD316" s="231"/>
      <c r="AE316" s="231"/>
      <c r="AF316" s="231"/>
      <c r="AG316" s="231"/>
      <c r="AH316" s="231"/>
      <c r="AI316" s="231"/>
      <c r="AJ316" s="231"/>
      <c r="AK316" s="231"/>
      <c r="AL316" s="231"/>
      <c r="AM316" s="231"/>
      <c r="AN316" s="231"/>
      <c r="AO316" s="231"/>
      <c r="AP316" s="231"/>
      <c r="AQ316" s="231"/>
      <c r="AR316" s="231"/>
      <c r="AS316" s="231"/>
      <c r="AT316" s="231"/>
      <c r="AU316" s="231"/>
      <c r="AV316" s="231"/>
      <c r="AW316" s="231"/>
      <c r="AX316" s="231"/>
      <c r="AY316" s="231"/>
      <c r="AZ316" s="231"/>
      <c r="BA316" s="231"/>
      <c r="BB316" s="231"/>
      <c r="BC316" s="231"/>
    </row>
    <row r="317" spans="4:55" ht="12.5">
      <c r="E317" t="str">
        <f t="shared" si="9"/>
        <v>Big babies</v>
      </c>
      <c r="F317" s="230" t="e">
        <f>AI15</f>
        <v>#REF!</v>
      </c>
      <c r="G317" s="238">
        <f>AL14</f>
        <v>32</v>
      </c>
      <c r="H317" s="231" t="str">
        <f>AL13</f>
        <v>6-1</v>
      </c>
      <c r="I317" s="231">
        <f>AJ13</f>
        <v>119</v>
      </c>
      <c r="J317" s="231"/>
      <c r="K317" s="231"/>
      <c r="L317" s="231"/>
      <c r="M317" s="231"/>
      <c r="N317" s="231"/>
      <c r="O317" s="231"/>
      <c r="P317" s="231"/>
      <c r="Q317" s="231"/>
      <c r="R317" s="231"/>
      <c r="S317" s="231"/>
      <c r="T317" s="231"/>
      <c r="U317" s="231"/>
      <c r="V317" s="231"/>
      <c r="W317" s="231"/>
      <c r="X317" s="231"/>
      <c r="Y317" s="231"/>
      <c r="Z317" s="231"/>
      <c r="AA317" s="231"/>
      <c r="AB317" s="231"/>
      <c r="AC317" s="231"/>
      <c r="AD317" s="231"/>
      <c r="AE317" s="231"/>
      <c r="AF317" s="231"/>
      <c r="AG317" s="231"/>
      <c r="AH317" s="231"/>
      <c r="AI317" s="231"/>
      <c r="AJ317" s="231"/>
      <c r="AK317" s="231"/>
      <c r="AL317" s="231"/>
      <c r="AM317" s="231"/>
      <c r="AN317" s="231"/>
      <c r="AO317" s="231"/>
      <c r="AP317" s="231"/>
      <c r="AQ317" s="231"/>
      <c r="AR317" s="231"/>
      <c r="AS317" s="231"/>
      <c r="AT317" s="231"/>
      <c r="AU317" s="231"/>
      <c r="AV317" s="231"/>
      <c r="AW317" s="231"/>
      <c r="AX317" s="231"/>
      <c r="AY317" s="231"/>
      <c r="AZ317" s="231"/>
      <c r="BA317" s="231"/>
      <c r="BB317" s="231"/>
      <c r="BC317" s="231"/>
    </row>
    <row r="318" spans="4:55" ht="12.5">
      <c r="E318" t="str">
        <f t="shared" si="9"/>
        <v>Big babies</v>
      </c>
      <c r="F318" s="230" t="e">
        <f>AP15</f>
        <v>#REF!</v>
      </c>
      <c r="G318" s="238">
        <f>AS14</f>
        <v>27</v>
      </c>
      <c r="H318" s="231" t="str">
        <f>AS13</f>
        <v>5-1</v>
      </c>
      <c r="I318" s="231">
        <f>AQ13</f>
        <v>139.8533333</v>
      </c>
      <c r="J318" s="231"/>
      <c r="K318" s="231"/>
      <c r="L318" s="231"/>
      <c r="M318" s="231"/>
      <c r="N318" s="231"/>
      <c r="O318" s="231"/>
      <c r="P318" s="231"/>
      <c r="Q318" s="231"/>
      <c r="R318" s="231"/>
      <c r="S318" s="231"/>
      <c r="T318" s="231"/>
      <c r="U318" s="231"/>
      <c r="V318" s="231"/>
      <c r="W318" s="231"/>
      <c r="X318" s="231"/>
      <c r="Y318" s="231"/>
      <c r="Z318" s="231"/>
      <c r="AA318" s="231"/>
      <c r="AB318" s="231"/>
      <c r="AC318" s="231"/>
      <c r="AD318" s="231"/>
      <c r="AE318" s="231"/>
      <c r="AF318" s="231"/>
      <c r="AG318" s="231"/>
      <c r="AH318" s="231"/>
      <c r="AI318" s="231"/>
      <c r="AJ318" s="231"/>
      <c r="AK318" s="231"/>
      <c r="AL318" s="231"/>
      <c r="AM318" s="231"/>
      <c r="AN318" s="231"/>
      <c r="AO318" s="231"/>
      <c r="AP318" s="231"/>
      <c r="AQ318" s="231"/>
      <c r="AR318" s="231"/>
      <c r="AS318" s="231"/>
      <c r="AT318" s="231"/>
      <c r="AU318" s="231"/>
      <c r="AV318" s="231"/>
      <c r="AW318" s="231"/>
      <c r="AX318" s="231"/>
      <c r="AY318" s="231"/>
      <c r="AZ318" s="231"/>
      <c r="BA318" s="231"/>
      <c r="BB318" s="231"/>
      <c r="BC318" s="231"/>
    </row>
    <row r="319" spans="4:55" ht="12.5">
      <c r="E319" t="str">
        <f t="shared" si="9"/>
        <v>Big babies</v>
      </c>
      <c r="F319" s="230" t="e">
        <f>AW15</f>
        <v>#REF!</v>
      </c>
      <c r="G319" s="239">
        <f>AZ14</f>
        <v>27</v>
      </c>
      <c r="H319" s="231" t="str">
        <f>AZ13</f>
        <v>5-1</v>
      </c>
      <c r="I319" s="231">
        <f>AX13</f>
        <v>103.5</v>
      </c>
      <c r="J319" s="231"/>
      <c r="K319" s="231"/>
      <c r="L319" s="231"/>
      <c r="M319" s="231"/>
      <c r="N319" s="231"/>
      <c r="O319" s="231"/>
      <c r="P319" s="231"/>
      <c r="Q319" s="231"/>
      <c r="R319" s="231"/>
      <c r="S319" s="231"/>
      <c r="T319" s="231"/>
      <c r="U319" s="231"/>
      <c r="V319" s="231"/>
      <c r="W319" s="231"/>
      <c r="X319" s="231"/>
      <c r="Y319" s="231"/>
      <c r="Z319" s="231"/>
      <c r="AA319" s="231"/>
      <c r="AB319" s="231"/>
      <c r="AC319" s="231"/>
      <c r="AD319" s="231"/>
      <c r="AE319" s="231"/>
      <c r="AF319" s="231"/>
      <c r="AG319" s="231"/>
      <c r="AH319" s="231"/>
      <c r="AI319" s="231"/>
      <c r="AJ319" s="231"/>
      <c r="AK319" s="231"/>
      <c r="AL319" s="231"/>
      <c r="AM319" s="231"/>
      <c r="AN319" s="231"/>
      <c r="AO319" s="231"/>
      <c r="AP319" s="231"/>
      <c r="AQ319" s="231"/>
      <c r="AR319" s="231"/>
      <c r="AS319" s="231"/>
      <c r="AT319" s="231"/>
      <c r="AU319" s="231"/>
      <c r="AV319" s="231"/>
      <c r="AW319" s="231"/>
      <c r="AX319" s="231"/>
      <c r="AY319" s="231"/>
      <c r="AZ319" s="231"/>
      <c r="BA319" s="231"/>
      <c r="BB319" s="231"/>
      <c r="BC319" s="231"/>
    </row>
    <row r="320" spans="4:55" ht="12.5">
      <c r="D320" s="9"/>
      <c r="E320" s="9"/>
      <c r="F320" s="237"/>
      <c r="G320" s="238">
        <f>SUM(G313:G319)</f>
        <v>204</v>
      </c>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c r="AE320" s="231"/>
      <c r="AF320" s="231"/>
      <c r="AG320" s="231"/>
      <c r="AH320" s="231"/>
      <c r="AI320" s="231"/>
      <c r="AJ320" s="231"/>
      <c r="AK320" s="231"/>
      <c r="AL320" s="231"/>
      <c r="AM320" s="231"/>
      <c r="AN320" s="231"/>
      <c r="AO320" s="231"/>
      <c r="AP320" s="231"/>
      <c r="AQ320" s="231"/>
      <c r="AR320" s="231"/>
      <c r="AS320" s="231"/>
      <c r="AT320" s="231"/>
      <c r="AU320" s="231"/>
      <c r="AV320" s="231"/>
      <c r="AW320" s="231"/>
      <c r="AX320" s="231"/>
      <c r="AY320" s="231"/>
      <c r="AZ320" s="231"/>
      <c r="BA320" s="231"/>
      <c r="BB320" s="231"/>
      <c r="BC320" s="231"/>
    </row>
    <row r="321" spans="4:55" ht="12.5">
      <c r="D321" s="9" t="s">
        <v>910</v>
      </c>
      <c r="E321" s="9" t="s">
        <v>911</v>
      </c>
      <c r="F321" s="237" t="s">
        <v>912</v>
      </c>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c r="AE321" s="231"/>
      <c r="AF321" s="231"/>
      <c r="AG321" s="231"/>
      <c r="AH321" s="231"/>
      <c r="AI321" s="231"/>
      <c r="AJ321" s="231"/>
      <c r="AK321" s="231"/>
      <c r="AL321" s="231"/>
      <c r="AM321" s="231"/>
      <c r="AN321" s="231"/>
      <c r="AO321" s="231"/>
      <c r="AP321" s="231"/>
      <c r="AQ321" s="231"/>
      <c r="AR321" s="231"/>
      <c r="AS321" s="231"/>
      <c r="AT321" s="231"/>
      <c r="AU321" s="231"/>
      <c r="AV321" s="231"/>
      <c r="AW321" s="231"/>
      <c r="AX321" s="231"/>
      <c r="AY321" s="231"/>
      <c r="AZ321" s="231"/>
      <c r="BA321" s="231"/>
      <c r="BB321" s="231"/>
      <c r="BC321" s="231"/>
    </row>
    <row r="322" spans="4:55" ht="12.5">
      <c r="D322" s="237">
        <v>101</v>
      </c>
      <c r="E322" s="9">
        <v>1</v>
      </c>
      <c r="F322">
        <f>E322</f>
        <v>1</v>
      </c>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c r="AE322" s="231"/>
      <c r="AF322" s="231"/>
      <c r="AG322" s="231"/>
      <c r="AH322" s="231"/>
      <c r="AI322" s="231"/>
      <c r="AJ322" s="231"/>
      <c r="AK322" s="231"/>
      <c r="AL322" s="231"/>
      <c r="AM322" s="231"/>
      <c r="AN322" s="231"/>
      <c r="AO322" s="231"/>
      <c r="AP322" s="231"/>
      <c r="AQ322" s="231"/>
      <c r="AR322" s="231"/>
      <c r="AS322" s="231"/>
      <c r="AT322" s="231"/>
      <c r="AU322" s="231"/>
      <c r="AV322" s="231"/>
      <c r="AW322" s="231"/>
      <c r="AX322" s="231"/>
      <c r="AY322" s="231"/>
      <c r="AZ322" s="231"/>
      <c r="BA322" s="231"/>
      <c r="BB322" s="231"/>
      <c r="BC322" s="231"/>
    </row>
    <row r="323" spans="4:55" ht="12.5">
      <c r="D323" s="237">
        <v>102</v>
      </c>
      <c r="E323" s="9">
        <v>1</v>
      </c>
      <c r="F323">
        <f t="shared" ref="F323:F344" si="10">E323+F322</f>
        <v>2</v>
      </c>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c r="AE323" s="231"/>
      <c r="AF323" s="231"/>
      <c r="AG323" s="231"/>
      <c r="AH323" s="231"/>
      <c r="AI323" s="231"/>
      <c r="AJ323" s="231"/>
      <c r="AK323" s="231"/>
      <c r="AL323" s="231"/>
      <c r="AM323" s="231"/>
      <c r="AN323" s="231"/>
      <c r="AO323" s="231"/>
      <c r="AP323" s="231"/>
      <c r="AQ323" s="231"/>
      <c r="AR323" s="231"/>
      <c r="AS323" s="231"/>
      <c r="AT323" s="231"/>
      <c r="AU323" s="231"/>
      <c r="AV323" s="231"/>
      <c r="AW323" s="231"/>
      <c r="AX323" s="231"/>
      <c r="AY323" s="231"/>
      <c r="AZ323" s="231"/>
      <c r="BA323" s="231"/>
      <c r="BB323" s="231"/>
      <c r="BC323" s="231"/>
    </row>
    <row r="324" spans="4:55" ht="12.5">
      <c r="D324" s="237">
        <v>103</v>
      </c>
      <c r="E324" s="9">
        <v>1</v>
      </c>
      <c r="F324">
        <f t="shared" si="10"/>
        <v>3</v>
      </c>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c r="AE324" s="231"/>
      <c r="AF324" s="231"/>
      <c r="AG324" s="231"/>
      <c r="AH324" s="231"/>
      <c r="AI324" s="231"/>
      <c r="AJ324" s="231"/>
      <c r="AK324" s="231"/>
      <c r="AL324" s="231"/>
      <c r="AM324" s="231"/>
      <c r="AN324" s="231"/>
      <c r="AO324" s="231"/>
      <c r="AP324" s="231"/>
      <c r="AQ324" s="231"/>
      <c r="AR324" s="231"/>
      <c r="AS324" s="231"/>
      <c r="AT324" s="231"/>
      <c r="AU324" s="231"/>
      <c r="AV324" s="231"/>
      <c r="AW324" s="231"/>
      <c r="AX324" s="231"/>
      <c r="AY324" s="231"/>
      <c r="AZ324" s="231"/>
      <c r="BA324" s="231"/>
      <c r="BB324" s="231"/>
      <c r="BC324" s="231"/>
    </row>
    <row r="325" spans="4:55" ht="12.5">
      <c r="D325" s="237">
        <v>104</v>
      </c>
      <c r="E325" s="9">
        <v>1</v>
      </c>
      <c r="F325">
        <f t="shared" si="10"/>
        <v>4</v>
      </c>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c r="AE325" s="231"/>
      <c r="AF325" s="231"/>
      <c r="AG325" s="231"/>
      <c r="AH325" s="231"/>
      <c r="AI325" s="231"/>
      <c r="AJ325" s="231"/>
      <c r="AK325" s="231"/>
      <c r="AL325" s="231"/>
      <c r="AM325" s="231"/>
      <c r="AN325" s="231"/>
      <c r="AO325" s="231"/>
      <c r="AP325" s="231"/>
      <c r="AQ325" s="231"/>
      <c r="AR325" s="231"/>
      <c r="AS325" s="231"/>
      <c r="AT325" s="231"/>
      <c r="AU325" s="231"/>
      <c r="AV325" s="231"/>
      <c r="AW325" s="231"/>
      <c r="AX325" s="231"/>
      <c r="AY325" s="231"/>
      <c r="AZ325" s="231"/>
      <c r="BA325" s="231"/>
      <c r="BB325" s="231"/>
      <c r="BC325" s="231"/>
    </row>
    <row r="326" spans="4:55" ht="12.5">
      <c r="D326" s="237">
        <v>105</v>
      </c>
      <c r="E326" s="9">
        <v>1</v>
      </c>
      <c r="F326">
        <f t="shared" si="10"/>
        <v>5</v>
      </c>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c r="AE326" s="231"/>
      <c r="AF326" s="231"/>
      <c r="AG326" s="231"/>
      <c r="AH326" s="231"/>
      <c r="AI326" s="231"/>
      <c r="AJ326" s="231"/>
      <c r="AK326" s="231"/>
      <c r="AL326" s="231"/>
      <c r="AM326" s="231"/>
      <c r="AN326" s="231"/>
      <c r="AO326" s="231"/>
      <c r="AP326" s="231"/>
      <c r="AQ326" s="231"/>
      <c r="AR326" s="231"/>
      <c r="AS326" s="231"/>
      <c r="AT326" s="231"/>
      <c r="AU326" s="231"/>
      <c r="AV326" s="231"/>
      <c r="AW326" s="231"/>
      <c r="AX326" s="231"/>
      <c r="AY326" s="231"/>
      <c r="AZ326" s="231"/>
      <c r="BA326" s="231"/>
      <c r="BB326" s="231"/>
      <c r="BC326" s="231"/>
    </row>
    <row r="327" spans="4:55" ht="12.5">
      <c r="D327" s="237">
        <v>106</v>
      </c>
      <c r="E327" s="9">
        <v>1</v>
      </c>
      <c r="F327">
        <f t="shared" si="10"/>
        <v>6</v>
      </c>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c r="AE327" s="231"/>
      <c r="AF327" s="231"/>
      <c r="AG327" s="231"/>
      <c r="AH327" s="231"/>
      <c r="AI327" s="231"/>
      <c r="AJ327" s="231"/>
      <c r="AK327" s="231"/>
      <c r="AL327" s="231"/>
      <c r="AM327" s="231"/>
      <c r="AN327" s="231"/>
      <c r="AO327" s="231"/>
      <c r="AP327" s="231"/>
      <c r="AQ327" s="231"/>
      <c r="AR327" s="231"/>
      <c r="AS327" s="231"/>
      <c r="AT327" s="231"/>
      <c r="AU327" s="231"/>
      <c r="AV327" s="231"/>
      <c r="AW327" s="231"/>
      <c r="AX327" s="231"/>
      <c r="AY327" s="231"/>
      <c r="AZ327" s="231"/>
      <c r="BA327" s="231"/>
      <c r="BB327" s="231"/>
      <c r="BC327" s="231"/>
    </row>
    <row r="328" spans="4:55" ht="12.5">
      <c r="D328" s="237">
        <v>107</v>
      </c>
      <c r="E328" s="9">
        <v>1</v>
      </c>
      <c r="F328">
        <f t="shared" si="10"/>
        <v>7</v>
      </c>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c r="AE328" s="231"/>
      <c r="AF328" s="231"/>
      <c r="AG328" s="231"/>
      <c r="AH328" s="231"/>
      <c r="AI328" s="231"/>
      <c r="AJ328" s="231"/>
      <c r="AK328" s="231"/>
      <c r="AL328" s="231"/>
      <c r="AM328" s="231"/>
      <c r="AN328" s="231"/>
      <c r="AO328" s="231"/>
      <c r="AP328" s="231"/>
      <c r="AQ328" s="231"/>
      <c r="AR328" s="231"/>
      <c r="AS328" s="231"/>
      <c r="AT328" s="231"/>
      <c r="AU328" s="231"/>
      <c r="AV328" s="231"/>
      <c r="AW328" s="231"/>
      <c r="AX328" s="231"/>
      <c r="AY328" s="231"/>
      <c r="AZ328" s="231"/>
      <c r="BA328" s="231"/>
      <c r="BB328" s="231"/>
      <c r="BC328" s="231"/>
    </row>
    <row r="329" spans="4:55" ht="12.5">
      <c r="D329" s="237">
        <v>201</v>
      </c>
      <c r="E329" s="9">
        <v>1</v>
      </c>
      <c r="F329">
        <f t="shared" si="10"/>
        <v>8</v>
      </c>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c r="AE329" s="231"/>
      <c r="AF329" s="231"/>
      <c r="AG329" s="231"/>
      <c r="AH329" s="231"/>
      <c r="AI329" s="231"/>
      <c r="AJ329" s="231"/>
      <c r="AK329" s="231"/>
      <c r="AL329" s="231"/>
      <c r="AM329" s="231"/>
      <c r="AN329" s="231"/>
      <c r="AO329" s="231"/>
      <c r="AP329" s="231"/>
      <c r="AQ329" s="231"/>
      <c r="AR329" s="231"/>
      <c r="AS329" s="231"/>
      <c r="AT329" s="231"/>
      <c r="AU329" s="231"/>
      <c r="AV329" s="231"/>
      <c r="AW329" s="231"/>
      <c r="AX329" s="231"/>
      <c r="AY329" s="231"/>
      <c r="AZ329" s="231"/>
      <c r="BA329" s="231"/>
      <c r="BB329" s="231"/>
      <c r="BC329" s="231"/>
    </row>
    <row r="330" spans="4:55" ht="12.5">
      <c r="D330" s="237">
        <v>202</v>
      </c>
      <c r="E330" s="9">
        <v>1</v>
      </c>
      <c r="F330">
        <f t="shared" si="10"/>
        <v>9</v>
      </c>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c r="AE330" s="231"/>
      <c r="AF330" s="231"/>
      <c r="AG330" s="231"/>
      <c r="AH330" s="231"/>
      <c r="AI330" s="231"/>
      <c r="AJ330" s="231"/>
      <c r="AK330" s="231"/>
      <c r="AL330" s="231"/>
      <c r="AM330" s="231"/>
      <c r="AN330" s="231"/>
      <c r="AO330" s="231"/>
      <c r="AP330" s="231"/>
      <c r="AQ330" s="231"/>
      <c r="AR330" s="231"/>
      <c r="AS330" s="231"/>
      <c r="AT330" s="231"/>
      <c r="AU330" s="231"/>
      <c r="AV330" s="231"/>
      <c r="AW330" s="231"/>
      <c r="AX330" s="231"/>
      <c r="AY330" s="231"/>
      <c r="AZ330" s="231"/>
      <c r="BA330" s="231"/>
      <c r="BB330" s="231"/>
      <c r="BC330" s="231"/>
    </row>
    <row r="331" spans="4:55" ht="12.5">
      <c r="D331" s="237">
        <v>203</v>
      </c>
      <c r="E331" s="9">
        <v>2</v>
      </c>
      <c r="F331">
        <f t="shared" si="10"/>
        <v>11</v>
      </c>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c r="AE331" s="231"/>
      <c r="AF331" s="231"/>
      <c r="AG331" s="231"/>
      <c r="AH331" s="231"/>
      <c r="AI331" s="231"/>
      <c r="AJ331" s="231"/>
      <c r="AK331" s="231"/>
      <c r="AL331" s="231"/>
      <c r="AM331" s="231"/>
      <c r="AN331" s="231"/>
      <c r="AO331" s="231"/>
      <c r="AP331" s="231"/>
      <c r="AQ331" s="231"/>
      <c r="AR331" s="231"/>
      <c r="AS331" s="231"/>
      <c r="AT331" s="231"/>
      <c r="AU331" s="231"/>
      <c r="AV331" s="231"/>
      <c r="AW331" s="231"/>
      <c r="AX331" s="231"/>
      <c r="AY331" s="231"/>
      <c r="AZ331" s="231"/>
      <c r="BA331" s="231"/>
      <c r="BB331" s="231"/>
      <c r="BC331" s="231"/>
    </row>
    <row r="332" spans="4:55" ht="12.5">
      <c r="D332" s="237">
        <v>204</v>
      </c>
      <c r="E332" s="9">
        <v>2</v>
      </c>
      <c r="F332">
        <f t="shared" si="10"/>
        <v>13</v>
      </c>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c r="AE332" s="231"/>
      <c r="AF332" s="231"/>
      <c r="AG332" s="231"/>
      <c r="AH332" s="231"/>
      <c r="AI332" s="231"/>
      <c r="AJ332" s="231"/>
      <c r="AK332" s="231"/>
      <c r="AL332" s="231"/>
      <c r="AM332" s="231"/>
      <c r="AN332" s="231"/>
      <c r="AO332" s="231"/>
      <c r="AP332" s="231"/>
      <c r="AQ332" s="231"/>
      <c r="AR332" s="231"/>
      <c r="AS332" s="231"/>
      <c r="AT332" s="231"/>
      <c r="AU332" s="231"/>
      <c r="AV332" s="231"/>
      <c r="AW332" s="231"/>
      <c r="AX332" s="231"/>
      <c r="AY332" s="231"/>
      <c r="AZ332" s="231"/>
      <c r="BA332" s="231"/>
      <c r="BB332" s="231"/>
      <c r="BC332" s="231"/>
    </row>
    <row r="333" spans="4:55" ht="12.5">
      <c r="D333" s="237">
        <v>205</v>
      </c>
      <c r="E333" s="9">
        <v>10</v>
      </c>
      <c r="F333">
        <f t="shared" si="10"/>
        <v>23</v>
      </c>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c r="AE333" s="231"/>
      <c r="AF333" s="231"/>
      <c r="AG333" s="231"/>
      <c r="AH333" s="231"/>
      <c r="AI333" s="231"/>
      <c r="AJ333" s="231"/>
      <c r="AK333" s="231"/>
      <c r="AL333" s="231"/>
      <c r="AM333" s="231"/>
      <c r="AN333" s="231"/>
      <c r="AO333" s="231"/>
      <c r="AP333" s="231"/>
      <c r="AQ333" s="231"/>
      <c r="AR333" s="231"/>
      <c r="AS333" s="231"/>
      <c r="AT333" s="231"/>
      <c r="AU333" s="231"/>
      <c r="AV333" s="231"/>
      <c r="AW333" s="231"/>
      <c r="AX333" s="231"/>
      <c r="AY333" s="231"/>
      <c r="AZ333" s="231"/>
      <c r="BA333" s="231"/>
      <c r="BB333" s="231"/>
      <c r="BC333" s="231"/>
    </row>
    <row r="334" spans="4:55" ht="12.5">
      <c r="D334" s="237">
        <v>301</v>
      </c>
      <c r="E334" s="231"/>
      <c r="F334">
        <f t="shared" si="10"/>
        <v>23</v>
      </c>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c r="AE334" s="231"/>
      <c r="AF334" s="231"/>
      <c r="AG334" s="231"/>
      <c r="AH334" s="231"/>
      <c r="AI334" s="231"/>
      <c r="AJ334" s="231"/>
      <c r="AK334" s="231"/>
      <c r="AL334" s="231"/>
      <c r="AM334" s="231"/>
      <c r="AN334" s="231"/>
      <c r="AO334" s="231"/>
      <c r="AP334" s="231"/>
      <c r="AQ334" s="231"/>
      <c r="AR334" s="231"/>
      <c r="AS334" s="231"/>
      <c r="AT334" s="231"/>
      <c r="AU334" s="231"/>
      <c r="AV334" s="231"/>
      <c r="AW334" s="231"/>
      <c r="AX334" s="231"/>
      <c r="AY334" s="231"/>
      <c r="AZ334" s="231"/>
      <c r="BA334" s="231"/>
      <c r="BB334" s="231"/>
      <c r="BC334" s="231"/>
    </row>
    <row r="335" spans="4:55" ht="12.5">
      <c r="D335" s="237">
        <v>302</v>
      </c>
      <c r="E335" s="231"/>
      <c r="F335">
        <f t="shared" si="10"/>
        <v>23</v>
      </c>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c r="AE335" s="231"/>
      <c r="AF335" s="231"/>
      <c r="AG335" s="231"/>
      <c r="AH335" s="231"/>
      <c r="AI335" s="231"/>
      <c r="AJ335" s="231"/>
      <c r="AK335" s="231"/>
      <c r="AL335" s="231"/>
      <c r="AM335" s="231"/>
      <c r="AN335" s="231"/>
      <c r="AO335" s="231"/>
      <c r="AP335" s="231"/>
      <c r="AQ335" s="231"/>
      <c r="AR335" s="231"/>
      <c r="AS335" s="231"/>
      <c r="AT335" s="231"/>
      <c r="AU335" s="231"/>
      <c r="AV335" s="231"/>
      <c r="AW335" s="231"/>
      <c r="AX335" s="231"/>
      <c r="AY335" s="231"/>
      <c r="AZ335" s="231"/>
      <c r="BA335" s="231"/>
      <c r="BB335" s="231"/>
      <c r="BC335" s="231"/>
    </row>
    <row r="336" spans="4:55" ht="12.5">
      <c r="D336" s="237">
        <v>303</v>
      </c>
      <c r="E336" s="231"/>
      <c r="F336">
        <f t="shared" si="10"/>
        <v>23</v>
      </c>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c r="AE336" s="231"/>
      <c r="AF336" s="231"/>
      <c r="AG336" s="231"/>
      <c r="AH336" s="231"/>
      <c r="AI336" s="231"/>
      <c r="AJ336" s="231"/>
      <c r="AK336" s="231"/>
      <c r="AL336" s="231"/>
      <c r="AM336" s="231"/>
      <c r="AN336" s="231"/>
      <c r="AO336" s="231"/>
      <c r="AP336" s="231"/>
      <c r="AQ336" s="231"/>
      <c r="AR336" s="231"/>
      <c r="AS336" s="231"/>
      <c r="AT336" s="231"/>
      <c r="AU336" s="231"/>
      <c r="AV336" s="231"/>
      <c r="AW336" s="231"/>
      <c r="AX336" s="231"/>
      <c r="AY336" s="231"/>
      <c r="AZ336" s="231"/>
      <c r="BA336" s="231"/>
      <c r="BB336" s="231"/>
      <c r="BC336" s="231"/>
    </row>
    <row r="337" spans="4:55" ht="12.5">
      <c r="D337" s="237">
        <v>304</v>
      </c>
      <c r="E337" s="231"/>
      <c r="F337">
        <f t="shared" si="10"/>
        <v>23</v>
      </c>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c r="AE337" s="231"/>
      <c r="AF337" s="231"/>
      <c r="AG337" s="231"/>
      <c r="AH337" s="231"/>
      <c r="AI337" s="231"/>
      <c r="AJ337" s="231"/>
      <c r="AK337" s="231"/>
      <c r="AL337" s="231"/>
      <c r="AM337" s="231"/>
      <c r="AN337" s="231"/>
      <c r="AO337" s="231"/>
      <c r="AP337" s="231"/>
      <c r="AQ337" s="231"/>
      <c r="AR337" s="231"/>
      <c r="AS337" s="231"/>
      <c r="AT337" s="231"/>
      <c r="AU337" s="231"/>
      <c r="AV337" s="231"/>
      <c r="AW337" s="231"/>
      <c r="AX337" s="231"/>
      <c r="AY337" s="231"/>
      <c r="AZ337" s="231"/>
      <c r="BA337" s="231"/>
      <c r="BB337" s="231"/>
      <c r="BC337" s="231"/>
    </row>
    <row r="338" spans="4:55" ht="12.5">
      <c r="D338" s="237">
        <v>305</v>
      </c>
      <c r="E338" s="231"/>
      <c r="F338">
        <f t="shared" si="10"/>
        <v>23</v>
      </c>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c r="AE338" s="231"/>
      <c r="AF338" s="231"/>
      <c r="AG338" s="231"/>
      <c r="AH338" s="231"/>
      <c r="AI338" s="231"/>
      <c r="AJ338" s="231"/>
      <c r="AK338" s="231"/>
      <c r="AL338" s="231"/>
      <c r="AM338" s="231"/>
      <c r="AN338" s="231"/>
      <c r="AO338" s="231"/>
      <c r="AP338" s="231"/>
      <c r="AQ338" s="231"/>
      <c r="AR338" s="231"/>
      <c r="AS338" s="231"/>
      <c r="AT338" s="231"/>
      <c r="AU338" s="231"/>
      <c r="AV338" s="231"/>
      <c r="AW338" s="231"/>
      <c r="AX338" s="231"/>
      <c r="AY338" s="231"/>
      <c r="AZ338" s="231"/>
      <c r="BA338" s="231"/>
      <c r="BB338" s="231"/>
      <c r="BC338" s="231"/>
    </row>
    <row r="339" spans="4:55" ht="12.5">
      <c r="D339" s="237">
        <v>306</v>
      </c>
      <c r="E339" s="231"/>
      <c r="F339">
        <f t="shared" si="10"/>
        <v>23</v>
      </c>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c r="AE339" s="231"/>
      <c r="AF339" s="231"/>
      <c r="AG339" s="231"/>
      <c r="AH339" s="231"/>
      <c r="AI339" s="231"/>
      <c r="AJ339" s="231"/>
      <c r="AK339" s="231"/>
      <c r="AL339" s="231"/>
      <c r="AM339" s="231"/>
      <c r="AN339" s="231"/>
      <c r="AO339" s="231"/>
      <c r="AP339" s="231"/>
      <c r="AQ339" s="231"/>
      <c r="AR339" s="231"/>
      <c r="AS339" s="231"/>
      <c r="AT339" s="231"/>
      <c r="AU339" s="231"/>
      <c r="AV339" s="231"/>
      <c r="AW339" s="231"/>
      <c r="AX339" s="231"/>
      <c r="AY339" s="231"/>
      <c r="AZ339" s="231"/>
      <c r="BA339" s="231"/>
      <c r="BB339" s="231"/>
      <c r="BC339" s="231"/>
    </row>
    <row r="340" spans="4:55" ht="12.5">
      <c r="D340" s="237">
        <v>307</v>
      </c>
      <c r="E340" s="231"/>
      <c r="F340">
        <f t="shared" si="10"/>
        <v>23</v>
      </c>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c r="AE340" s="231"/>
      <c r="AF340" s="231"/>
      <c r="AG340" s="231"/>
      <c r="AH340" s="231"/>
      <c r="AI340" s="231"/>
      <c r="AJ340" s="231"/>
      <c r="AK340" s="231"/>
      <c r="AL340" s="231"/>
      <c r="AM340" s="231"/>
      <c r="AN340" s="231"/>
      <c r="AO340" s="231"/>
      <c r="AP340" s="231"/>
      <c r="AQ340" s="231"/>
      <c r="AR340" s="231"/>
      <c r="AS340" s="231"/>
      <c r="AT340" s="231"/>
      <c r="AU340" s="231"/>
      <c r="AV340" s="231"/>
      <c r="AW340" s="231"/>
      <c r="AX340" s="231"/>
      <c r="AY340" s="231"/>
      <c r="AZ340" s="231"/>
      <c r="BA340" s="231"/>
      <c r="BB340" s="231"/>
      <c r="BC340" s="231"/>
    </row>
    <row r="341" spans="4:55" ht="12.5">
      <c r="D341" s="237">
        <v>308</v>
      </c>
      <c r="E341" s="9">
        <v>1</v>
      </c>
      <c r="F341">
        <f t="shared" si="10"/>
        <v>24</v>
      </c>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c r="AE341" s="231"/>
      <c r="AF341" s="231"/>
      <c r="AG341" s="231"/>
      <c r="AH341" s="231"/>
      <c r="AI341" s="231"/>
      <c r="AJ341" s="231"/>
      <c r="AK341" s="231"/>
      <c r="AL341" s="231"/>
      <c r="AM341" s="231"/>
      <c r="AN341" s="231"/>
      <c r="AO341" s="231"/>
      <c r="AP341" s="231"/>
      <c r="AQ341" s="231"/>
      <c r="AR341" s="231"/>
      <c r="AS341" s="231"/>
      <c r="AT341" s="231"/>
      <c r="AU341" s="231"/>
      <c r="AV341" s="231"/>
      <c r="AW341" s="231"/>
      <c r="AX341" s="231"/>
      <c r="AY341" s="231"/>
      <c r="AZ341" s="231"/>
      <c r="BA341" s="231"/>
      <c r="BB341" s="231"/>
      <c r="BC341" s="231"/>
    </row>
    <row r="342" spans="4:55" ht="12.5">
      <c r="D342" s="237">
        <v>401</v>
      </c>
      <c r="E342" s="9">
        <v>2</v>
      </c>
      <c r="F342">
        <f t="shared" si="10"/>
        <v>26</v>
      </c>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c r="AE342" s="231"/>
      <c r="AF342" s="231"/>
      <c r="AG342" s="231"/>
      <c r="AH342" s="231"/>
      <c r="AI342" s="231"/>
      <c r="AJ342" s="231"/>
      <c r="AK342" s="231"/>
      <c r="AL342" s="231"/>
      <c r="AM342" s="231"/>
      <c r="AN342" s="231"/>
      <c r="AO342" s="231"/>
      <c r="AP342" s="231"/>
      <c r="AQ342" s="231"/>
      <c r="AR342" s="231"/>
      <c r="AS342" s="231"/>
      <c r="AT342" s="231"/>
      <c r="AU342" s="231"/>
      <c r="AV342" s="231"/>
      <c r="AW342" s="231"/>
      <c r="AX342" s="231"/>
      <c r="AY342" s="231"/>
      <c r="AZ342" s="231"/>
      <c r="BA342" s="231"/>
      <c r="BB342" s="231"/>
      <c r="BC342" s="231"/>
    </row>
    <row r="343" spans="4:55" ht="12.5">
      <c r="D343" s="237">
        <v>501</v>
      </c>
      <c r="E343" s="9">
        <v>1</v>
      </c>
      <c r="F343">
        <f t="shared" si="10"/>
        <v>27</v>
      </c>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c r="AE343" s="231"/>
      <c r="AF343" s="231"/>
      <c r="AG343" s="231"/>
      <c r="AH343" s="231"/>
      <c r="AI343" s="231"/>
      <c r="AJ343" s="231"/>
      <c r="AK343" s="231"/>
      <c r="AL343" s="231"/>
      <c r="AM343" s="231"/>
      <c r="AN343" s="231"/>
      <c r="AO343" s="231"/>
      <c r="AP343" s="231"/>
      <c r="AQ343" s="231"/>
      <c r="AR343" s="231"/>
      <c r="AS343" s="231"/>
      <c r="AT343" s="231"/>
      <c r="AU343" s="231"/>
      <c r="AV343" s="231"/>
      <c r="AW343" s="231"/>
      <c r="AX343" s="231"/>
      <c r="AY343" s="231"/>
      <c r="AZ343" s="231"/>
      <c r="BA343" s="231"/>
      <c r="BB343" s="231"/>
      <c r="BC343" s="231"/>
    </row>
    <row r="344" spans="4:55" ht="12.5">
      <c r="D344" s="237">
        <v>601</v>
      </c>
      <c r="E344" s="9">
        <v>5</v>
      </c>
      <c r="F344">
        <f t="shared" si="10"/>
        <v>32</v>
      </c>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c r="AE344" s="231"/>
      <c r="AF344" s="231"/>
      <c r="AG344" s="231"/>
      <c r="AH344" s="231"/>
      <c r="AI344" s="231"/>
      <c r="AJ344" s="231"/>
      <c r="AK344" s="231"/>
      <c r="AL344" s="231"/>
      <c r="AM344" s="231"/>
      <c r="AN344" s="231"/>
      <c r="AO344" s="231"/>
      <c r="AP344" s="231"/>
      <c r="AQ344" s="231"/>
      <c r="AR344" s="231"/>
      <c r="AS344" s="231"/>
      <c r="AT344" s="231"/>
      <c r="AU344" s="231"/>
      <c r="AV344" s="231"/>
      <c r="AW344" s="231"/>
      <c r="AX344" s="231"/>
      <c r="AY344" s="231"/>
      <c r="AZ344" s="231"/>
      <c r="BA344" s="231"/>
      <c r="BB344" s="231"/>
      <c r="BC344" s="231"/>
    </row>
    <row r="345" spans="4:55" ht="12.5">
      <c r="F345" s="230"/>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c r="AE345" s="231"/>
      <c r="AF345" s="231"/>
      <c r="AG345" s="231"/>
      <c r="AH345" s="231"/>
      <c r="AI345" s="231"/>
      <c r="AJ345" s="231"/>
      <c r="AK345" s="231"/>
      <c r="AL345" s="231"/>
      <c r="AM345" s="231"/>
      <c r="AN345" s="231"/>
      <c r="AO345" s="231"/>
      <c r="AP345" s="231"/>
      <c r="AQ345" s="231"/>
      <c r="AR345" s="231"/>
      <c r="AS345" s="231"/>
      <c r="AT345" s="231"/>
      <c r="AU345" s="231"/>
      <c r="AV345" s="231"/>
      <c r="AW345" s="231"/>
      <c r="AX345" s="231"/>
      <c r="AY345" s="231"/>
      <c r="AZ345" s="231"/>
      <c r="BA345" s="231"/>
      <c r="BB345" s="231"/>
      <c r="BC345" s="231"/>
    </row>
    <row r="346" spans="4:55" ht="12.5">
      <c r="F346" s="230"/>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c r="AE346" s="231"/>
      <c r="AF346" s="231"/>
      <c r="AG346" s="231"/>
      <c r="AH346" s="231"/>
      <c r="AI346" s="231"/>
      <c r="AJ346" s="231"/>
      <c r="AK346" s="231"/>
      <c r="AL346" s="231"/>
      <c r="AM346" s="231"/>
      <c r="AN346" s="231"/>
      <c r="AO346" s="231"/>
      <c r="AP346" s="231"/>
      <c r="AQ346" s="231"/>
      <c r="AR346" s="231"/>
      <c r="AS346" s="231"/>
      <c r="AT346" s="231"/>
      <c r="AU346" s="231"/>
      <c r="AV346" s="231"/>
      <c r="AW346" s="231"/>
      <c r="AX346" s="231"/>
      <c r="AY346" s="231"/>
      <c r="AZ346" s="231"/>
      <c r="BA346" s="231"/>
      <c r="BB346" s="231"/>
      <c r="BC346" s="231"/>
    </row>
    <row r="347" spans="4:55" ht="12.5">
      <c r="F347" s="230"/>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c r="AE347" s="231"/>
      <c r="AF347" s="231"/>
      <c r="AG347" s="231"/>
      <c r="AH347" s="231"/>
      <c r="AI347" s="231"/>
      <c r="AJ347" s="231"/>
      <c r="AK347" s="231"/>
      <c r="AL347" s="231"/>
      <c r="AM347" s="231"/>
      <c r="AN347" s="231"/>
      <c r="AO347" s="231"/>
      <c r="AP347" s="231"/>
      <c r="AQ347" s="231"/>
      <c r="AR347" s="231"/>
      <c r="AS347" s="231"/>
      <c r="AT347" s="231"/>
      <c r="AU347" s="231"/>
      <c r="AV347" s="231"/>
      <c r="AW347" s="231"/>
      <c r="AX347" s="231"/>
      <c r="AY347" s="231"/>
      <c r="AZ347" s="231"/>
      <c r="BA347" s="231"/>
      <c r="BB347" s="231"/>
      <c r="BC347" s="231"/>
    </row>
    <row r="348" spans="4:55" ht="12.5">
      <c r="F348" s="230"/>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c r="AE348" s="231"/>
      <c r="AF348" s="231"/>
      <c r="AG348" s="231"/>
      <c r="AH348" s="231"/>
      <c r="AI348" s="231"/>
      <c r="AJ348" s="231"/>
      <c r="AK348" s="231"/>
      <c r="AL348" s="231"/>
      <c r="AM348" s="231"/>
      <c r="AN348" s="231"/>
      <c r="AO348" s="231"/>
      <c r="AP348" s="231"/>
      <c r="AQ348" s="231"/>
      <c r="AR348" s="231"/>
      <c r="AS348" s="231"/>
      <c r="AT348" s="231"/>
      <c r="AU348" s="231"/>
      <c r="AV348" s="231"/>
      <c r="AW348" s="231"/>
      <c r="AX348" s="231"/>
      <c r="AY348" s="231"/>
      <c r="AZ348" s="231"/>
      <c r="BA348" s="231"/>
      <c r="BB348" s="231"/>
      <c r="BC348" s="231"/>
    </row>
    <row r="349" spans="4:55" ht="12.5">
      <c r="F349" s="230"/>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c r="AE349" s="231"/>
      <c r="AF349" s="231"/>
      <c r="AG349" s="231"/>
      <c r="AH349" s="231"/>
      <c r="AI349" s="231"/>
      <c r="AJ349" s="231"/>
      <c r="AK349" s="231"/>
      <c r="AL349" s="231"/>
      <c r="AM349" s="231"/>
      <c r="AN349" s="231"/>
      <c r="AO349" s="231"/>
      <c r="AP349" s="231"/>
      <c r="AQ349" s="231"/>
      <c r="AR349" s="231"/>
      <c r="AS349" s="231"/>
      <c r="AT349" s="231"/>
      <c r="AU349" s="231"/>
      <c r="AV349" s="231"/>
      <c r="AW349" s="231"/>
      <c r="AX349" s="231"/>
      <c r="AY349" s="231"/>
      <c r="AZ349" s="231"/>
      <c r="BA349" s="231"/>
      <c r="BB349" s="231"/>
      <c r="BC349" s="231"/>
    </row>
    <row r="350" spans="4:55" ht="12.5">
      <c r="F350" s="230"/>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c r="AE350" s="231"/>
      <c r="AF350" s="231"/>
      <c r="AG350" s="231"/>
      <c r="AH350" s="231"/>
      <c r="AI350" s="231"/>
      <c r="AJ350" s="231"/>
      <c r="AK350" s="231"/>
      <c r="AL350" s="231"/>
      <c r="AM350" s="231"/>
      <c r="AN350" s="231"/>
      <c r="AO350" s="231"/>
      <c r="AP350" s="231"/>
      <c r="AQ350" s="231"/>
      <c r="AR350" s="231"/>
      <c r="AS350" s="231"/>
      <c r="AT350" s="231"/>
      <c r="AU350" s="231"/>
      <c r="AV350" s="231"/>
      <c r="AW350" s="231"/>
      <c r="AX350" s="231"/>
      <c r="AY350" s="231"/>
      <c r="AZ350" s="231"/>
      <c r="BA350" s="231"/>
      <c r="BB350" s="231"/>
      <c r="BC350" s="231"/>
    </row>
    <row r="351" spans="4:55" ht="12.5">
      <c r="F351" s="230"/>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c r="AE351" s="231"/>
      <c r="AF351" s="231"/>
      <c r="AG351" s="231"/>
      <c r="AH351" s="231"/>
      <c r="AI351" s="231"/>
      <c r="AJ351" s="231"/>
      <c r="AK351" s="231"/>
      <c r="AL351" s="231"/>
      <c r="AM351" s="231"/>
      <c r="AN351" s="231"/>
      <c r="AO351" s="231"/>
      <c r="AP351" s="231"/>
      <c r="AQ351" s="231"/>
      <c r="AR351" s="231"/>
      <c r="AS351" s="231"/>
      <c r="AT351" s="231"/>
      <c r="AU351" s="231"/>
      <c r="AV351" s="231"/>
      <c r="AW351" s="231"/>
      <c r="AX351" s="231"/>
      <c r="AY351" s="231"/>
      <c r="AZ351" s="231"/>
      <c r="BA351" s="231"/>
      <c r="BB351" s="231"/>
      <c r="BC351" s="231"/>
    </row>
    <row r="352" spans="4:55" ht="12.5">
      <c r="F352" s="230"/>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c r="AE352" s="231"/>
      <c r="AF352" s="231"/>
      <c r="AG352" s="231"/>
      <c r="AH352" s="231"/>
      <c r="AI352" s="231"/>
      <c r="AJ352" s="231"/>
      <c r="AK352" s="231"/>
      <c r="AL352" s="231"/>
      <c r="AM352" s="231"/>
      <c r="AN352" s="231"/>
      <c r="AO352" s="231"/>
      <c r="AP352" s="231"/>
      <c r="AQ352" s="231"/>
      <c r="AR352" s="231"/>
      <c r="AS352" s="231"/>
      <c r="AT352" s="231"/>
      <c r="AU352" s="231"/>
      <c r="AV352" s="231"/>
      <c r="AW352" s="231"/>
      <c r="AX352" s="231"/>
      <c r="AY352" s="231"/>
      <c r="AZ352" s="231"/>
      <c r="BA352" s="231"/>
      <c r="BB352" s="231"/>
      <c r="BC352" s="231"/>
    </row>
    <row r="353" spans="6:55" ht="12.5">
      <c r="F353" s="230"/>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c r="AE353" s="231"/>
      <c r="AF353" s="231"/>
      <c r="AG353" s="231"/>
      <c r="AH353" s="231"/>
      <c r="AI353" s="231"/>
      <c r="AJ353" s="231"/>
      <c r="AK353" s="231"/>
      <c r="AL353" s="231"/>
      <c r="AM353" s="231"/>
      <c r="AN353" s="231"/>
      <c r="AO353" s="231"/>
      <c r="AP353" s="231"/>
      <c r="AQ353" s="231"/>
      <c r="AR353" s="231"/>
      <c r="AS353" s="231"/>
      <c r="AT353" s="231"/>
      <c r="AU353" s="231"/>
      <c r="AV353" s="231"/>
      <c r="AW353" s="231"/>
      <c r="AX353" s="231"/>
      <c r="AY353" s="231"/>
      <c r="AZ353" s="231"/>
      <c r="BA353" s="231"/>
      <c r="BB353" s="231"/>
      <c r="BC353" s="231"/>
    </row>
    <row r="354" spans="6:55" ht="12.5">
      <c r="F354" s="230"/>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c r="AE354" s="231"/>
      <c r="AF354" s="231"/>
      <c r="AG354" s="231"/>
      <c r="AH354" s="231"/>
      <c r="AI354" s="231"/>
      <c r="AJ354" s="231"/>
      <c r="AK354" s="231"/>
      <c r="AL354" s="231"/>
      <c r="AM354" s="231"/>
      <c r="AN354" s="231"/>
      <c r="AO354" s="231"/>
      <c r="AP354" s="231"/>
      <c r="AQ354" s="231"/>
      <c r="AR354" s="231"/>
      <c r="AS354" s="231"/>
      <c r="AT354" s="231"/>
      <c r="AU354" s="231"/>
      <c r="AV354" s="231"/>
      <c r="AW354" s="231"/>
      <c r="AX354" s="231"/>
      <c r="AY354" s="231"/>
      <c r="AZ354" s="231"/>
      <c r="BA354" s="231"/>
      <c r="BB354" s="231"/>
      <c r="BC354" s="231"/>
    </row>
    <row r="355" spans="6:55" ht="12.5">
      <c r="F355" s="230"/>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c r="AE355" s="231"/>
      <c r="AF355" s="231"/>
      <c r="AG355" s="231"/>
      <c r="AH355" s="231"/>
      <c r="AI355" s="231"/>
      <c r="AJ355" s="231"/>
      <c r="AK355" s="231"/>
      <c r="AL355" s="231"/>
      <c r="AM355" s="231"/>
      <c r="AN355" s="231"/>
      <c r="AO355" s="231"/>
      <c r="AP355" s="231"/>
      <c r="AQ355" s="231"/>
      <c r="AR355" s="231"/>
      <c r="AS355" s="231"/>
      <c r="AT355" s="231"/>
      <c r="AU355" s="231"/>
      <c r="AV355" s="231"/>
      <c r="AW355" s="231"/>
      <c r="AX355" s="231"/>
      <c r="AY355" s="231"/>
      <c r="AZ355" s="231"/>
      <c r="BA355" s="231"/>
      <c r="BB355" s="231"/>
      <c r="BC355" s="231"/>
    </row>
    <row r="356" spans="6:55" ht="12.5">
      <c r="F356" s="230"/>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c r="AE356" s="231"/>
      <c r="AF356" s="231"/>
      <c r="AG356" s="231"/>
      <c r="AH356" s="231"/>
      <c r="AI356" s="231"/>
      <c r="AJ356" s="231"/>
      <c r="AK356" s="231"/>
      <c r="AL356" s="231"/>
      <c r="AM356" s="231"/>
      <c r="AN356" s="231"/>
      <c r="AO356" s="231"/>
      <c r="AP356" s="231"/>
      <c r="AQ356" s="231"/>
      <c r="AR356" s="231"/>
      <c r="AS356" s="231"/>
      <c r="AT356" s="231"/>
      <c r="AU356" s="231"/>
      <c r="AV356" s="231"/>
      <c r="AW356" s="231"/>
      <c r="AX356" s="231"/>
      <c r="AY356" s="231"/>
      <c r="AZ356" s="231"/>
      <c r="BA356" s="231"/>
      <c r="BB356" s="231"/>
      <c r="BC356" s="231"/>
    </row>
    <row r="357" spans="6:55" ht="12.5">
      <c r="F357" s="230"/>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c r="AE357" s="231"/>
      <c r="AF357" s="231"/>
      <c r="AG357" s="231"/>
      <c r="AH357" s="231"/>
      <c r="AI357" s="231"/>
      <c r="AJ357" s="231"/>
      <c r="AK357" s="231"/>
      <c r="AL357" s="231"/>
      <c r="AM357" s="231"/>
      <c r="AN357" s="231"/>
      <c r="AO357" s="231"/>
      <c r="AP357" s="231"/>
      <c r="AQ357" s="231"/>
      <c r="AR357" s="231"/>
      <c r="AS357" s="231"/>
      <c r="AT357" s="231"/>
      <c r="AU357" s="231"/>
      <c r="AV357" s="231"/>
      <c r="AW357" s="231"/>
      <c r="AX357" s="231"/>
      <c r="AY357" s="231"/>
      <c r="AZ357" s="231"/>
      <c r="BA357" s="231"/>
      <c r="BB357" s="231"/>
      <c r="BC357" s="231"/>
    </row>
    <row r="358" spans="6:55" ht="12.5">
      <c r="F358" s="230"/>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c r="AE358" s="231"/>
      <c r="AF358" s="231"/>
      <c r="AG358" s="231"/>
      <c r="AH358" s="231"/>
      <c r="AI358" s="231"/>
      <c r="AJ358" s="231"/>
      <c r="AK358" s="231"/>
      <c r="AL358" s="231"/>
      <c r="AM358" s="231"/>
      <c r="AN358" s="231"/>
      <c r="AO358" s="231"/>
      <c r="AP358" s="231"/>
      <c r="AQ358" s="231"/>
      <c r="AR358" s="231"/>
      <c r="AS358" s="231"/>
      <c r="AT358" s="231"/>
      <c r="AU358" s="231"/>
      <c r="AV358" s="231"/>
      <c r="AW358" s="231"/>
      <c r="AX358" s="231"/>
      <c r="AY358" s="231"/>
      <c r="AZ358" s="231"/>
      <c r="BA358" s="231"/>
      <c r="BB358" s="231"/>
      <c r="BC358" s="231"/>
    </row>
    <row r="359" spans="6:55" ht="12.5">
      <c r="F359" s="230"/>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c r="AE359" s="231"/>
      <c r="AF359" s="231"/>
      <c r="AG359" s="231"/>
      <c r="AH359" s="231"/>
      <c r="AI359" s="231"/>
      <c r="AJ359" s="231"/>
      <c r="AK359" s="231"/>
      <c r="AL359" s="231"/>
      <c r="AM359" s="231"/>
      <c r="AN359" s="231"/>
      <c r="AO359" s="231"/>
      <c r="AP359" s="231"/>
      <c r="AQ359" s="231"/>
      <c r="AR359" s="231"/>
      <c r="AS359" s="231"/>
      <c r="AT359" s="231"/>
      <c r="AU359" s="231"/>
      <c r="AV359" s="231"/>
      <c r="AW359" s="231"/>
      <c r="AX359" s="231"/>
      <c r="AY359" s="231"/>
      <c r="AZ359" s="231"/>
      <c r="BA359" s="231"/>
      <c r="BB359" s="231"/>
      <c r="BC359" s="231"/>
    </row>
    <row r="360" spans="6:55" ht="12.5">
      <c r="F360" s="230"/>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c r="AE360" s="231"/>
      <c r="AF360" s="231"/>
      <c r="AG360" s="231"/>
      <c r="AH360" s="231"/>
      <c r="AI360" s="231"/>
      <c r="AJ360" s="231"/>
      <c r="AK360" s="231"/>
      <c r="AL360" s="231"/>
      <c r="AM360" s="231"/>
      <c r="AN360" s="231"/>
      <c r="AO360" s="231"/>
      <c r="AP360" s="231"/>
      <c r="AQ360" s="231"/>
      <c r="AR360" s="231"/>
      <c r="AS360" s="231"/>
      <c r="AT360" s="231"/>
      <c r="AU360" s="231"/>
      <c r="AV360" s="231"/>
      <c r="AW360" s="231"/>
      <c r="AX360" s="231"/>
      <c r="AY360" s="231"/>
      <c r="AZ360" s="231"/>
      <c r="BA360" s="231"/>
      <c r="BB360" s="231"/>
      <c r="BC360" s="231"/>
    </row>
    <row r="361" spans="6:55" ht="12.5">
      <c r="F361" s="230"/>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c r="AE361" s="231"/>
      <c r="AF361" s="231"/>
      <c r="AG361" s="231"/>
      <c r="AH361" s="231"/>
      <c r="AI361" s="231"/>
      <c r="AJ361" s="231"/>
      <c r="AK361" s="231"/>
      <c r="AL361" s="231"/>
      <c r="AM361" s="231"/>
      <c r="AN361" s="231"/>
      <c r="AO361" s="231"/>
      <c r="AP361" s="231"/>
      <c r="AQ361" s="231"/>
      <c r="AR361" s="231"/>
      <c r="AS361" s="231"/>
      <c r="AT361" s="231"/>
      <c r="AU361" s="231"/>
      <c r="AV361" s="231"/>
      <c r="AW361" s="231"/>
      <c r="AX361" s="231"/>
      <c r="AY361" s="231"/>
      <c r="AZ361" s="231"/>
      <c r="BA361" s="231"/>
      <c r="BB361" s="231"/>
      <c r="BC361" s="231"/>
    </row>
    <row r="362" spans="6:55" ht="12.5">
      <c r="F362" s="230"/>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c r="AE362" s="231"/>
      <c r="AF362" s="231"/>
      <c r="AG362" s="231"/>
      <c r="AH362" s="231"/>
      <c r="AI362" s="231"/>
      <c r="AJ362" s="231"/>
      <c r="AK362" s="231"/>
      <c r="AL362" s="231"/>
      <c r="AM362" s="231"/>
      <c r="AN362" s="231"/>
      <c r="AO362" s="231"/>
      <c r="AP362" s="231"/>
      <c r="AQ362" s="231"/>
      <c r="AR362" s="231"/>
      <c r="AS362" s="231"/>
      <c r="AT362" s="231"/>
      <c r="AU362" s="231"/>
      <c r="AV362" s="231"/>
      <c r="AW362" s="231"/>
      <c r="AX362" s="231"/>
      <c r="AY362" s="231"/>
      <c r="AZ362" s="231"/>
      <c r="BA362" s="231"/>
      <c r="BB362" s="231"/>
      <c r="BC362" s="231"/>
    </row>
    <row r="363" spans="6:55" ht="12.5">
      <c r="F363" s="230"/>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c r="AE363" s="231"/>
      <c r="AF363" s="231"/>
      <c r="AG363" s="231"/>
      <c r="AH363" s="231"/>
      <c r="AI363" s="231"/>
      <c r="AJ363" s="231"/>
      <c r="AK363" s="231"/>
      <c r="AL363" s="231"/>
      <c r="AM363" s="231"/>
      <c r="AN363" s="231"/>
      <c r="AO363" s="231"/>
      <c r="AP363" s="231"/>
      <c r="AQ363" s="231"/>
      <c r="AR363" s="231"/>
      <c r="AS363" s="231"/>
      <c r="AT363" s="231"/>
      <c r="AU363" s="231"/>
      <c r="AV363" s="231"/>
      <c r="AW363" s="231"/>
      <c r="AX363" s="231"/>
      <c r="AY363" s="231"/>
      <c r="AZ363" s="231"/>
      <c r="BA363" s="231"/>
      <c r="BB363" s="231"/>
      <c r="BC363" s="231"/>
    </row>
    <row r="364" spans="6:55" ht="12.5">
      <c r="F364" s="230"/>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c r="AE364" s="231"/>
      <c r="AF364" s="231"/>
      <c r="AG364" s="231"/>
      <c r="AH364" s="231"/>
      <c r="AI364" s="231"/>
      <c r="AJ364" s="231"/>
      <c r="AK364" s="231"/>
      <c r="AL364" s="231"/>
      <c r="AM364" s="231"/>
      <c r="AN364" s="231"/>
      <c r="AO364" s="231"/>
      <c r="AP364" s="231"/>
      <c r="AQ364" s="231"/>
      <c r="AR364" s="231"/>
      <c r="AS364" s="231"/>
      <c r="AT364" s="231"/>
      <c r="AU364" s="231"/>
      <c r="AV364" s="231"/>
      <c r="AW364" s="231"/>
      <c r="AX364" s="231"/>
      <c r="AY364" s="231"/>
      <c r="AZ364" s="231"/>
      <c r="BA364" s="231"/>
      <c r="BB364" s="231"/>
      <c r="BC364" s="231"/>
    </row>
    <row r="365" spans="6:55" ht="12.5">
      <c r="F365" s="230"/>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c r="AE365" s="231"/>
      <c r="AF365" s="231"/>
      <c r="AG365" s="231"/>
      <c r="AH365" s="231"/>
      <c r="AI365" s="231"/>
      <c r="AJ365" s="231"/>
      <c r="AK365" s="231"/>
      <c r="AL365" s="231"/>
      <c r="AM365" s="231"/>
      <c r="AN365" s="231"/>
      <c r="AO365" s="231"/>
      <c r="AP365" s="231"/>
      <c r="AQ365" s="231"/>
      <c r="AR365" s="231"/>
      <c r="AS365" s="231"/>
      <c r="AT365" s="231"/>
      <c r="AU365" s="231"/>
      <c r="AV365" s="231"/>
      <c r="AW365" s="231"/>
      <c r="AX365" s="231"/>
      <c r="AY365" s="231"/>
      <c r="AZ365" s="231"/>
      <c r="BA365" s="231"/>
      <c r="BB365" s="231"/>
      <c r="BC365" s="231"/>
    </row>
    <row r="366" spans="6:55" ht="12.5">
      <c r="F366" s="230"/>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c r="AE366" s="231"/>
      <c r="AF366" s="231"/>
      <c r="AG366" s="231"/>
      <c r="AH366" s="231"/>
      <c r="AI366" s="231"/>
      <c r="AJ366" s="231"/>
      <c r="AK366" s="231"/>
      <c r="AL366" s="231"/>
      <c r="AM366" s="231"/>
      <c r="AN366" s="231"/>
      <c r="AO366" s="231"/>
      <c r="AP366" s="231"/>
      <c r="AQ366" s="231"/>
      <c r="AR366" s="231"/>
      <c r="AS366" s="231"/>
      <c r="AT366" s="231"/>
      <c r="AU366" s="231"/>
      <c r="AV366" s="231"/>
      <c r="AW366" s="231"/>
      <c r="AX366" s="231"/>
      <c r="AY366" s="231"/>
      <c r="AZ366" s="231"/>
      <c r="BA366" s="231"/>
      <c r="BB366" s="231"/>
      <c r="BC366" s="231"/>
    </row>
    <row r="367" spans="6:55" ht="12.5">
      <c r="F367" s="230"/>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c r="AE367" s="231"/>
      <c r="AF367" s="231"/>
      <c r="AG367" s="231"/>
      <c r="AH367" s="231"/>
      <c r="AI367" s="231"/>
      <c r="AJ367" s="231"/>
      <c r="AK367" s="231"/>
      <c r="AL367" s="231"/>
      <c r="AM367" s="231"/>
      <c r="AN367" s="231"/>
      <c r="AO367" s="231"/>
      <c r="AP367" s="231"/>
      <c r="AQ367" s="231"/>
      <c r="AR367" s="231"/>
      <c r="AS367" s="231"/>
      <c r="AT367" s="231"/>
      <c r="AU367" s="231"/>
      <c r="AV367" s="231"/>
      <c r="AW367" s="231"/>
      <c r="AX367" s="231"/>
      <c r="AY367" s="231"/>
      <c r="AZ367" s="231"/>
      <c r="BA367" s="231"/>
      <c r="BB367" s="231"/>
      <c r="BC367" s="231"/>
    </row>
    <row r="368" spans="6:55" ht="12.5">
      <c r="F368" s="230"/>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c r="AE368" s="231"/>
      <c r="AF368" s="231"/>
      <c r="AG368" s="231"/>
      <c r="AH368" s="231"/>
      <c r="AI368" s="231"/>
      <c r="AJ368" s="231"/>
      <c r="AK368" s="231"/>
      <c r="AL368" s="231"/>
      <c r="AM368" s="231"/>
      <c r="AN368" s="231"/>
      <c r="AO368" s="231"/>
      <c r="AP368" s="231"/>
      <c r="AQ368" s="231"/>
      <c r="AR368" s="231"/>
      <c r="AS368" s="231"/>
      <c r="AT368" s="231"/>
      <c r="AU368" s="231"/>
      <c r="AV368" s="231"/>
      <c r="AW368" s="231"/>
      <c r="AX368" s="231"/>
      <c r="AY368" s="231"/>
      <c r="AZ368" s="231"/>
      <c r="BA368" s="231"/>
      <c r="BB368" s="231"/>
      <c r="BC368" s="231"/>
    </row>
    <row r="369" spans="6:55" ht="12.5">
      <c r="F369" s="230"/>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c r="AE369" s="231"/>
      <c r="AF369" s="231"/>
      <c r="AG369" s="231"/>
      <c r="AH369" s="231"/>
      <c r="AI369" s="231"/>
      <c r="AJ369" s="231"/>
      <c r="AK369" s="231"/>
      <c r="AL369" s="231"/>
      <c r="AM369" s="231"/>
      <c r="AN369" s="231"/>
      <c r="AO369" s="231"/>
      <c r="AP369" s="231"/>
      <c r="AQ369" s="231"/>
      <c r="AR369" s="231"/>
      <c r="AS369" s="231"/>
      <c r="AT369" s="231"/>
      <c r="AU369" s="231"/>
      <c r="AV369" s="231"/>
      <c r="AW369" s="231"/>
      <c r="AX369" s="231"/>
      <c r="AY369" s="231"/>
      <c r="AZ369" s="231"/>
      <c r="BA369" s="231"/>
      <c r="BB369" s="231"/>
      <c r="BC369" s="231"/>
    </row>
    <row r="370" spans="6:55" ht="12.5">
      <c r="F370" s="230"/>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c r="AE370" s="231"/>
      <c r="AF370" s="231"/>
      <c r="AG370" s="231"/>
      <c r="AH370" s="231"/>
      <c r="AI370" s="231"/>
      <c r="AJ370" s="231"/>
      <c r="AK370" s="231"/>
      <c r="AL370" s="231"/>
      <c r="AM370" s="231"/>
      <c r="AN370" s="231"/>
      <c r="AO370" s="231"/>
      <c r="AP370" s="231"/>
      <c r="AQ370" s="231"/>
      <c r="AR370" s="231"/>
      <c r="AS370" s="231"/>
      <c r="AT370" s="231"/>
      <c r="AU370" s="231"/>
      <c r="AV370" s="231"/>
      <c r="AW370" s="231"/>
      <c r="AX370" s="231"/>
      <c r="AY370" s="231"/>
      <c r="AZ370" s="231"/>
      <c r="BA370" s="231"/>
      <c r="BB370" s="231"/>
      <c r="BC370" s="231"/>
    </row>
    <row r="371" spans="6:55" ht="12.5">
      <c r="F371" s="230"/>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c r="AE371" s="231"/>
      <c r="AF371" s="231"/>
      <c r="AG371" s="231"/>
      <c r="AH371" s="231"/>
      <c r="AI371" s="231"/>
      <c r="AJ371" s="231"/>
      <c r="AK371" s="231"/>
      <c r="AL371" s="231"/>
      <c r="AM371" s="231"/>
      <c r="AN371" s="231"/>
      <c r="AO371" s="231"/>
      <c r="AP371" s="231"/>
      <c r="AQ371" s="231"/>
      <c r="AR371" s="231"/>
      <c r="AS371" s="231"/>
      <c r="AT371" s="231"/>
      <c r="AU371" s="231"/>
      <c r="AV371" s="231"/>
      <c r="AW371" s="231"/>
      <c r="AX371" s="231"/>
      <c r="AY371" s="231"/>
      <c r="AZ371" s="231"/>
      <c r="BA371" s="231"/>
      <c r="BB371" s="231"/>
      <c r="BC371" s="231"/>
    </row>
    <row r="372" spans="6:55" ht="12.5">
      <c r="F372" s="230"/>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c r="AE372" s="231"/>
      <c r="AF372" s="231"/>
      <c r="AG372" s="231"/>
      <c r="AH372" s="231"/>
      <c r="AI372" s="231"/>
      <c r="AJ372" s="231"/>
      <c r="AK372" s="231"/>
      <c r="AL372" s="231"/>
      <c r="AM372" s="231"/>
      <c r="AN372" s="231"/>
      <c r="AO372" s="231"/>
      <c r="AP372" s="231"/>
      <c r="AQ372" s="231"/>
      <c r="AR372" s="231"/>
      <c r="AS372" s="231"/>
      <c r="AT372" s="231"/>
      <c r="AU372" s="231"/>
      <c r="AV372" s="231"/>
      <c r="AW372" s="231"/>
      <c r="AX372" s="231"/>
      <c r="AY372" s="231"/>
      <c r="AZ372" s="231"/>
      <c r="BA372" s="231"/>
      <c r="BB372" s="231"/>
      <c r="BC372" s="231"/>
    </row>
    <row r="373" spans="6:55" ht="12.5">
      <c r="F373" s="230"/>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c r="AE373" s="231"/>
      <c r="AF373" s="231"/>
      <c r="AG373" s="231"/>
      <c r="AH373" s="231"/>
      <c r="AI373" s="231"/>
      <c r="AJ373" s="231"/>
      <c r="AK373" s="231"/>
      <c r="AL373" s="231"/>
      <c r="AM373" s="231"/>
      <c r="AN373" s="231"/>
      <c r="AO373" s="231"/>
      <c r="AP373" s="231"/>
      <c r="AQ373" s="231"/>
      <c r="AR373" s="231"/>
      <c r="AS373" s="231"/>
      <c r="AT373" s="231"/>
      <c r="AU373" s="231"/>
      <c r="AV373" s="231"/>
      <c r="AW373" s="231"/>
      <c r="AX373" s="231"/>
      <c r="AY373" s="231"/>
      <c r="AZ373" s="231"/>
      <c r="BA373" s="231"/>
      <c r="BB373" s="231"/>
      <c r="BC373" s="231"/>
    </row>
    <row r="374" spans="6:55" ht="12.5">
      <c r="F374" s="230"/>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c r="AE374" s="231"/>
      <c r="AF374" s="231"/>
      <c r="AG374" s="231"/>
      <c r="AH374" s="231"/>
      <c r="AI374" s="231"/>
      <c r="AJ374" s="231"/>
      <c r="AK374" s="231"/>
      <c r="AL374" s="231"/>
      <c r="AM374" s="231"/>
      <c r="AN374" s="231"/>
      <c r="AO374" s="231"/>
      <c r="AP374" s="231"/>
      <c r="AQ374" s="231"/>
      <c r="AR374" s="231"/>
      <c r="AS374" s="231"/>
      <c r="AT374" s="231"/>
      <c r="AU374" s="231"/>
      <c r="AV374" s="231"/>
      <c r="AW374" s="231"/>
      <c r="AX374" s="231"/>
      <c r="AY374" s="231"/>
      <c r="AZ374" s="231"/>
      <c r="BA374" s="231"/>
      <c r="BB374" s="231"/>
      <c r="BC374" s="231"/>
    </row>
    <row r="375" spans="6:55" ht="12.5">
      <c r="F375" s="230"/>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c r="AE375" s="231"/>
      <c r="AF375" s="231"/>
      <c r="AG375" s="231"/>
      <c r="AH375" s="231"/>
      <c r="AI375" s="231"/>
      <c r="AJ375" s="231"/>
      <c r="AK375" s="231"/>
      <c r="AL375" s="231"/>
      <c r="AM375" s="231"/>
      <c r="AN375" s="231"/>
      <c r="AO375" s="231"/>
      <c r="AP375" s="231"/>
      <c r="AQ375" s="231"/>
      <c r="AR375" s="231"/>
      <c r="AS375" s="231"/>
      <c r="AT375" s="231"/>
      <c r="AU375" s="231"/>
      <c r="AV375" s="231"/>
      <c r="AW375" s="231"/>
      <c r="AX375" s="231"/>
      <c r="AY375" s="231"/>
      <c r="AZ375" s="231"/>
      <c r="BA375" s="231"/>
      <c r="BB375" s="231"/>
      <c r="BC375" s="231"/>
    </row>
    <row r="376" spans="6:55" ht="12.5">
      <c r="F376" s="230"/>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c r="AE376" s="231"/>
      <c r="AF376" s="231"/>
      <c r="AG376" s="231"/>
      <c r="AH376" s="231"/>
      <c r="AI376" s="231"/>
      <c r="AJ376" s="231"/>
      <c r="AK376" s="231"/>
      <c r="AL376" s="231"/>
      <c r="AM376" s="231"/>
      <c r="AN376" s="231"/>
      <c r="AO376" s="231"/>
      <c r="AP376" s="231"/>
      <c r="AQ376" s="231"/>
      <c r="AR376" s="231"/>
      <c r="AS376" s="231"/>
      <c r="AT376" s="231"/>
      <c r="AU376" s="231"/>
      <c r="AV376" s="231"/>
      <c r="AW376" s="231"/>
      <c r="AX376" s="231"/>
      <c r="AY376" s="231"/>
      <c r="AZ376" s="231"/>
      <c r="BA376" s="231"/>
      <c r="BB376" s="231"/>
      <c r="BC376" s="231"/>
    </row>
    <row r="377" spans="6:55" ht="12.5">
      <c r="F377" s="230"/>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c r="AE377" s="231"/>
      <c r="AF377" s="231"/>
      <c r="AG377" s="231"/>
      <c r="AH377" s="231"/>
      <c r="AI377" s="231"/>
      <c r="AJ377" s="231"/>
      <c r="AK377" s="231"/>
      <c r="AL377" s="231"/>
      <c r="AM377" s="231"/>
      <c r="AN377" s="231"/>
      <c r="AO377" s="231"/>
      <c r="AP377" s="231"/>
      <c r="AQ377" s="231"/>
      <c r="AR377" s="231"/>
      <c r="AS377" s="231"/>
      <c r="AT377" s="231"/>
      <c r="AU377" s="231"/>
      <c r="AV377" s="231"/>
      <c r="AW377" s="231"/>
      <c r="AX377" s="231"/>
      <c r="AY377" s="231"/>
      <c r="AZ377" s="231"/>
      <c r="BA377" s="231"/>
      <c r="BB377" s="231"/>
      <c r="BC377" s="231"/>
    </row>
    <row r="378" spans="6:55" ht="12.5">
      <c r="F378" s="230"/>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c r="AE378" s="231"/>
      <c r="AF378" s="231"/>
      <c r="AG378" s="231"/>
      <c r="AH378" s="231"/>
      <c r="AI378" s="231"/>
      <c r="AJ378" s="231"/>
      <c r="AK378" s="231"/>
      <c r="AL378" s="231"/>
      <c r="AM378" s="231"/>
      <c r="AN378" s="231"/>
      <c r="AO378" s="231"/>
      <c r="AP378" s="231"/>
      <c r="AQ378" s="231"/>
      <c r="AR378" s="231"/>
      <c r="AS378" s="231"/>
      <c r="AT378" s="231"/>
      <c r="AU378" s="231"/>
      <c r="AV378" s="231"/>
      <c r="AW378" s="231"/>
      <c r="AX378" s="231"/>
      <c r="AY378" s="231"/>
      <c r="AZ378" s="231"/>
      <c r="BA378" s="231"/>
      <c r="BB378" s="231"/>
      <c r="BC378" s="231"/>
    </row>
    <row r="379" spans="6:55" ht="12.5">
      <c r="F379" s="230"/>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c r="AE379" s="231"/>
      <c r="AF379" s="231"/>
      <c r="AG379" s="231"/>
      <c r="AH379" s="231"/>
      <c r="AI379" s="231"/>
      <c r="AJ379" s="231"/>
      <c r="AK379" s="231"/>
      <c r="AL379" s="231"/>
      <c r="AM379" s="231"/>
      <c r="AN379" s="231"/>
      <c r="AO379" s="231"/>
      <c r="AP379" s="231"/>
      <c r="AQ379" s="231"/>
      <c r="AR379" s="231"/>
      <c r="AS379" s="231"/>
      <c r="AT379" s="231"/>
      <c r="AU379" s="231"/>
      <c r="AV379" s="231"/>
      <c r="AW379" s="231"/>
      <c r="AX379" s="231"/>
      <c r="AY379" s="231"/>
      <c r="AZ379" s="231"/>
      <c r="BA379" s="231"/>
      <c r="BB379" s="231"/>
      <c r="BC379" s="231"/>
    </row>
    <row r="380" spans="6:55" ht="12.5">
      <c r="F380" s="230"/>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c r="AE380" s="231"/>
      <c r="AF380" s="231"/>
      <c r="AG380" s="231"/>
      <c r="AH380" s="231"/>
      <c r="AI380" s="231"/>
      <c r="AJ380" s="231"/>
      <c r="AK380" s="231"/>
      <c r="AL380" s="231"/>
      <c r="AM380" s="231"/>
      <c r="AN380" s="231"/>
      <c r="AO380" s="231"/>
      <c r="AP380" s="231"/>
      <c r="AQ380" s="231"/>
      <c r="AR380" s="231"/>
      <c r="AS380" s="231"/>
      <c r="AT380" s="231"/>
      <c r="AU380" s="231"/>
      <c r="AV380" s="231"/>
      <c r="AW380" s="231"/>
      <c r="AX380" s="231"/>
      <c r="AY380" s="231"/>
      <c r="AZ380" s="231"/>
      <c r="BA380" s="231"/>
      <c r="BB380" s="231"/>
      <c r="BC380" s="231"/>
    </row>
    <row r="381" spans="6:55" ht="12.5">
      <c r="F381" s="230"/>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c r="AE381" s="231"/>
      <c r="AF381" s="231"/>
      <c r="AG381" s="231"/>
      <c r="AH381" s="231"/>
      <c r="AI381" s="231"/>
      <c r="AJ381" s="231"/>
      <c r="AK381" s="231"/>
      <c r="AL381" s="231"/>
      <c r="AM381" s="231"/>
      <c r="AN381" s="231"/>
      <c r="AO381" s="231"/>
      <c r="AP381" s="231"/>
      <c r="AQ381" s="231"/>
      <c r="AR381" s="231"/>
      <c r="AS381" s="231"/>
      <c r="AT381" s="231"/>
      <c r="AU381" s="231"/>
      <c r="AV381" s="231"/>
      <c r="AW381" s="231"/>
      <c r="AX381" s="231"/>
      <c r="AY381" s="231"/>
      <c r="AZ381" s="231"/>
      <c r="BA381" s="231"/>
      <c r="BB381" s="231"/>
      <c r="BC381" s="231"/>
    </row>
    <row r="382" spans="6:55" ht="12.5">
      <c r="F382" s="230"/>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c r="AE382" s="231"/>
      <c r="AF382" s="231"/>
      <c r="AG382" s="231"/>
      <c r="AH382" s="231"/>
      <c r="AI382" s="231"/>
      <c r="AJ382" s="231"/>
      <c r="AK382" s="231"/>
      <c r="AL382" s="231"/>
      <c r="AM382" s="231"/>
      <c r="AN382" s="231"/>
      <c r="AO382" s="231"/>
      <c r="AP382" s="231"/>
      <c r="AQ382" s="231"/>
      <c r="AR382" s="231"/>
      <c r="AS382" s="231"/>
      <c r="AT382" s="231"/>
      <c r="AU382" s="231"/>
      <c r="AV382" s="231"/>
      <c r="AW382" s="231"/>
      <c r="AX382" s="231"/>
      <c r="AY382" s="231"/>
      <c r="AZ382" s="231"/>
      <c r="BA382" s="231"/>
      <c r="BB382" s="231"/>
      <c r="BC382" s="231"/>
    </row>
    <row r="383" spans="6:55" ht="12.5">
      <c r="F383" s="230"/>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c r="AE383" s="231"/>
      <c r="AF383" s="231"/>
      <c r="AG383" s="231"/>
      <c r="AH383" s="231"/>
      <c r="AI383" s="231"/>
      <c r="AJ383" s="231"/>
      <c r="AK383" s="231"/>
      <c r="AL383" s="231"/>
      <c r="AM383" s="231"/>
      <c r="AN383" s="231"/>
      <c r="AO383" s="231"/>
      <c r="AP383" s="231"/>
      <c r="AQ383" s="231"/>
      <c r="AR383" s="231"/>
      <c r="AS383" s="231"/>
      <c r="AT383" s="231"/>
      <c r="AU383" s="231"/>
      <c r="AV383" s="231"/>
      <c r="AW383" s="231"/>
      <c r="AX383" s="231"/>
      <c r="AY383" s="231"/>
      <c r="AZ383" s="231"/>
      <c r="BA383" s="231"/>
      <c r="BB383" s="231"/>
      <c r="BC383" s="231"/>
    </row>
    <row r="384" spans="6:55" ht="12.5">
      <c r="F384" s="230"/>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c r="AE384" s="231"/>
      <c r="AF384" s="231"/>
      <c r="AG384" s="231"/>
      <c r="AH384" s="231"/>
      <c r="AI384" s="231"/>
      <c r="AJ384" s="231"/>
      <c r="AK384" s="231"/>
      <c r="AL384" s="231"/>
      <c r="AM384" s="231"/>
      <c r="AN384" s="231"/>
      <c r="AO384" s="231"/>
      <c r="AP384" s="231"/>
      <c r="AQ384" s="231"/>
      <c r="AR384" s="231"/>
      <c r="AS384" s="231"/>
      <c r="AT384" s="231"/>
      <c r="AU384" s="231"/>
      <c r="AV384" s="231"/>
      <c r="AW384" s="231"/>
      <c r="AX384" s="231"/>
      <c r="AY384" s="231"/>
      <c r="AZ384" s="231"/>
      <c r="BA384" s="231"/>
      <c r="BB384" s="231"/>
      <c r="BC384" s="231"/>
    </row>
    <row r="385" spans="6:55" ht="12.5">
      <c r="F385" s="230"/>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c r="AE385" s="231"/>
      <c r="AF385" s="231"/>
      <c r="AG385" s="231"/>
      <c r="AH385" s="231"/>
      <c r="AI385" s="231"/>
      <c r="AJ385" s="231"/>
      <c r="AK385" s="231"/>
      <c r="AL385" s="231"/>
      <c r="AM385" s="231"/>
      <c r="AN385" s="231"/>
      <c r="AO385" s="231"/>
      <c r="AP385" s="231"/>
      <c r="AQ385" s="231"/>
      <c r="AR385" s="231"/>
      <c r="AS385" s="231"/>
      <c r="AT385" s="231"/>
      <c r="AU385" s="231"/>
      <c r="AV385" s="231"/>
      <c r="AW385" s="231"/>
      <c r="AX385" s="231"/>
      <c r="AY385" s="231"/>
      <c r="AZ385" s="231"/>
      <c r="BA385" s="231"/>
      <c r="BB385" s="231"/>
      <c r="BC385" s="231"/>
    </row>
    <row r="386" spans="6:55" ht="12.5">
      <c r="F386" s="230"/>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c r="AE386" s="231"/>
      <c r="AF386" s="231"/>
      <c r="AG386" s="231"/>
      <c r="AH386" s="231"/>
      <c r="AI386" s="231"/>
      <c r="AJ386" s="231"/>
      <c r="AK386" s="231"/>
      <c r="AL386" s="231"/>
      <c r="AM386" s="231"/>
      <c r="AN386" s="231"/>
      <c r="AO386" s="231"/>
      <c r="AP386" s="231"/>
      <c r="AQ386" s="231"/>
      <c r="AR386" s="231"/>
      <c r="AS386" s="231"/>
      <c r="AT386" s="231"/>
      <c r="AU386" s="231"/>
      <c r="AV386" s="231"/>
      <c r="AW386" s="231"/>
      <c r="AX386" s="231"/>
      <c r="AY386" s="231"/>
      <c r="AZ386" s="231"/>
      <c r="BA386" s="231"/>
      <c r="BB386" s="231"/>
      <c r="BC386" s="231"/>
    </row>
    <row r="387" spans="6:55" ht="12.5">
      <c r="F387" s="230"/>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c r="AE387" s="231"/>
      <c r="AF387" s="231"/>
      <c r="AG387" s="231"/>
      <c r="AH387" s="231"/>
      <c r="AI387" s="231"/>
      <c r="AJ387" s="231"/>
      <c r="AK387" s="231"/>
      <c r="AL387" s="231"/>
      <c r="AM387" s="231"/>
      <c r="AN387" s="231"/>
      <c r="AO387" s="231"/>
      <c r="AP387" s="231"/>
      <c r="AQ387" s="231"/>
      <c r="AR387" s="231"/>
      <c r="AS387" s="231"/>
      <c r="AT387" s="231"/>
      <c r="AU387" s="231"/>
      <c r="AV387" s="231"/>
      <c r="AW387" s="231"/>
      <c r="AX387" s="231"/>
      <c r="AY387" s="231"/>
      <c r="AZ387" s="231"/>
      <c r="BA387" s="231"/>
      <c r="BB387" s="231"/>
      <c r="BC387" s="231"/>
    </row>
    <row r="388" spans="6:55" ht="12.5">
      <c r="F388" s="230"/>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c r="AE388" s="231"/>
      <c r="AF388" s="231"/>
      <c r="AG388" s="231"/>
      <c r="AH388" s="231"/>
      <c r="AI388" s="231"/>
      <c r="AJ388" s="231"/>
      <c r="AK388" s="231"/>
      <c r="AL388" s="231"/>
      <c r="AM388" s="231"/>
      <c r="AN388" s="231"/>
      <c r="AO388" s="231"/>
      <c r="AP388" s="231"/>
      <c r="AQ388" s="231"/>
      <c r="AR388" s="231"/>
      <c r="AS388" s="231"/>
      <c r="AT388" s="231"/>
      <c r="AU388" s="231"/>
      <c r="AV388" s="231"/>
      <c r="AW388" s="231"/>
      <c r="AX388" s="231"/>
      <c r="AY388" s="231"/>
      <c r="AZ388" s="231"/>
      <c r="BA388" s="231"/>
      <c r="BB388" s="231"/>
      <c r="BC388" s="231"/>
    </row>
    <row r="389" spans="6:55" ht="12.5">
      <c r="F389" s="230"/>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c r="AE389" s="231"/>
      <c r="AF389" s="231"/>
      <c r="AG389" s="231"/>
      <c r="AH389" s="231"/>
      <c r="AI389" s="231"/>
      <c r="AJ389" s="231"/>
      <c r="AK389" s="231"/>
      <c r="AL389" s="231"/>
      <c r="AM389" s="231"/>
      <c r="AN389" s="231"/>
      <c r="AO389" s="231"/>
      <c r="AP389" s="231"/>
      <c r="AQ389" s="231"/>
      <c r="AR389" s="231"/>
      <c r="AS389" s="231"/>
      <c r="AT389" s="231"/>
      <c r="AU389" s="231"/>
      <c r="AV389" s="231"/>
      <c r="AW389" s="231"/>
      <c r="AX389" s="231"/>
      <c r="AY389" s="231"/>
      <c r="AZ389" s="231"/>
      <c r="BA389" s="231"/>
      <c r="BB389" s="231"/>
      <c r="BC389" s="231"/>
    </row>
    <row r="390" spans="6:55" ht="12.5">
      <c r="F390" s="230"/>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c r="AE390" s="231"/>
      <c r="AF390" s="231"/>
      <c r="AG390" s="231"/>
      <c r="AH390" s="231"/>
      <c r="AI390" s="231"/>
      <c r="AJ390" s="231"/>
      <c r="AK390" s="231"/>
      <c r="AL390" s="231"/>
      <c r="AM390" s="231"/>
      <c r="AN390" s="231"/>
      <c r="AO390" s="231"/>
      <c r="AP390" s="231"/>
      <c r="AQ390" s="231"/>
      <c r="AR390" s="231"/>
      <c r="AS390" s="231"/>
      <c r="AT390" s="231"/>
      <c r="AU390" s="231"/>
      <c r="AV390" s="231"/>
      <c r="AW390" s="231"/>
      <c r="AX390" s="231"/>
      <c r="AY390" s="231"/>
      <c r="AZ390" s="231"/>
      <c r="BA390" s="231"/>
      <c r="BB390" s="231"/>
      <c r="BC390" s="231"/>
    </row>
    <row r="391" spans="6:55" ht="12.5">
      <c r="F391" s="230"/>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c r="AE391" s="231"/>
      <c r="AF391" s="231"/>
      <c r="AG391" s="231"/>
      <c r="AH391" s="231"/>
      <c r="AI391" s="231"/>
      <c r="AJ391" s="231"/>
      <c r="AK391" s="231"/>
      <c r="AL391" s="231"/>
      <c r="AM391" s="231"/>
      <c r="AN391" s="231"/>
      <c r="AO391" s="231"/>
      <c r="AP391" s="231"/>
      <c r="AQ391" s="231"/>
      <c r="AR391" s="231"/>
      <c r="AS391" s="231"/>
      <c r="AT391" s="231"/>
      <c r="AU391" s="231"/>
      <c r="AV391" s="231"/>
      <c r="AW391" s="231"/>
      <c r="AX391" s="231"/>
      <c r="AY391" s="231"/>
      <c r="AZ391" s="231"/>
      <c r="BA391" s="231"/>
      <c r="BB391" s="231"/>
      <c r="BC391" s="231"/>
    </row>
    <row r="392" spans="6:55" ht="12.5">
      <c r="F392" s="230"/>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c r="AE392" s="231"/>
      <c r="AF392" s="231"/>
      <c r="AG392" s="231"/>
      <c r="AH392" s="231"/>
      <c r="AI392" s="231"/>
      <c r="AJ392" s="231"/>
      <c r="AK392" s="231"/>
      <c r="AL392" s="231"/>
      <c r="AM392" s="231"/>
      <c r="AN392" s="231"/>
      <c r="AO392" s="231"/>
      <c r="AP392" s="231"/>
      <c r="AQ392" s="231"/>
      <c r="AR392" s="231"/>
      <c r="AS392" s="231"/>
      <c r="AT392" s="231"/>
      <c r="AU392" s="231"/>
      <c r="AV392" s="231"/>
      <c r="AW392" s="231"/>
      <c r="AX392" s="231"/>
      <c r="AY392" s="231"/>
      <c r="AZ392" s="231"/>
      <c r="BA392" s="231"/>
      <c r="BB392" s="231"/>
      <c r="BC392" s="231"/>
    </row>
    <row r="393" spans="6:55" ht="12.5">
      <c r="F393" s="230"/>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c r="AE393" s="231"/>
      <c r="AF393" s="231"/>
      <c r="AG393" s="231"/>
      <c r="AH393" s="231"/>
      <c r="AI393" s="231"/>
      <c r="AJ393" s="231"/>
      <c r="AK393" s="231"/>
      <c r="AL393" s="231"/>
      <c r="AM393" s="231"/>
      <c r="AN393" s="231"/>
      <c r="AO393" s="231"/>
      <c r="AP393" s="231"/>
      <c r="AQ393" s="231"/>
      <c r="AR393" s="231"/>
      <c r="AS393" s="231"/>
      <c r="AT393" s="231"/>
      <c r="AU393" s="231"/>
      <c r="AV393" s="231"/>
      <c r="AW393" s="231"/>
      <c r="AX393" s="231"/>
      <c r="AY393" s="231"/>
      <c r="AZ393" s="231"/>
      <c r="BA393" s="231"/>
      <c r="BB393" s="231"/>
      <c r="BC393" s="231"/>
    </row>
    <row r="394" spans="6:55" ht="12.5">
      <c r="F394" s="230"/>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c r="AE394" s="231"/>
      <c r="AF394" s="231"/>
      <c r="AG394" s="231"/>
      <c r="AH394" s="231"/>
      <c r="AI394" s="231"/>
      <c r="AJ394" s="231"/>
      <c r="AK394" s="231"/>
      <c r="AL394" s="231"/>
      <c r="AM394" s="231"/>
      <c r="AN394" s="231"/>
      <c r="AO394" s="231"/>
      <c r="AP394" s="231"/>
      <c r="AQ394" s="231"/>
      <c r="AR394" s="231"/>
      <c r="AS394" s="231"/>
      <c r="AT394" s="231"/>
      <c r="AU394" s="231"/>
      <c r="AV394" s="231"/>
      <c r="AW394" s="231"/>
      <c r="AX394" s="231"/>
      <c r="AY394" s="231"/>
      <c r="AZ394" s="231"/>
      <c r="BA394" s="231"/>
      <c r="BB394" s="231"/>
      <c r="BC394" s="231"/>
    </row>
    <row r="395" spans="6:55" ht="12.5">
      <c r="F395" s="230"/>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c r="AE395" s="231"/>
      <c r="AF395" s="231"/>
      <c r="AG395" s="231"/>
      <c r="AH395" s="231"/>
      <c r="AI395" s="231"/>
      <c r="AJ395" s="231"/>
      <c r="AK395" s="231"/>
      <c r="AL395" s="231"/>
      <c r="AM395" s="231"/>
      <c r="AN395" s="231"/>
      <c r="AO395" s="231"/>
      <c r="AP395" s="231"/>
      <c r="AQ395" s="231"/>
      <c r="AR395" s="231"/>
      <c r="AS395" s="231"/>
      <c r="AT395" s="231"/>
      <c r="AU395" s="231"/>
      <c r="AV395" s="231"/>
      <c r="AW395" s="231"/>
      <c r="AX395" s="231"/>
      <c r="AY395" s="231"/>
      <c r="AZ395" s="231"/>
      <c r="BA395" s="231"/>
      <c r="BB395" s="231"/>
      <c r="BC395" s="231"/>
    </row>
    <row r="396" spans="6:55" ht="12.5">
      <c r="F396" s="230"/>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c r="AE396" s="231"/>
      <c r="AF396" s="231"/>
      <c r="AG396" s="231"/>
      <c r="AH396" s="231"/>
      <c r="AI396" s="231"/>
      <c r="AJ396" s="231"/>
      <c r="AK396" s="231"/>
      <c r="AL396" s="231"/>
      <c r="AM396" s="231"/>
      <c r="AN396" s="231"/>
      <c r="AO396" s="231"/>
      <c r="AP396" s="231"/>
      <c r="AQ396" s="231"/>
      <c r="AR396" s="231"/>
      <c r="AS396" s="231"/>
      <c r="AT396" s="231"/>
      <c r="AU396" s="231"/>
      <c r="AV396" s="231"/>
      <c r="AW396" s="231"/>
      <c r="AX396" s="231"/>
      <c r="AY396" s="231"/>
      <c r="AZ396" s="231"/>
      <c r="BA396" s="231"/>
      <c r="BB396" s="231"/>
      <c r="BC396" s="231"/>
    </row>
    <row r="397" spans="6:55" ht="12.5">
      <c r="F397" s="230"/>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c r="AE397" s="231"/>
      <c r="AF397" s="231"/>
      <c r="AG397" s="231"/>
      <c r="AH397" s="231"/>
      <c r="AI397" s="231"/>
      <c r="AJ397" s="231"/>
      <c r="AK397" s="231"/>
      <c r="AL397" s="231"/>
      <c r="AM397" s="231"/>
      <c r="AN397" s="231"/>
      <c r="AO397" s="231"/>
      <c r="AP397" s="231"/>
      <c r="AQ397" s="231"/>
      <c r="AR397" s="231"/>
      <c r="AS397" s="231"/>
      <c r="AT397" s="231"/>
      <c r="AU397" s="231"/>
      <c r="AV397" s="231"/>
      <c r="AW397" s="231"/>
      <c r="AX397" s="231"/>
      <c r="AY397" s="231"/>
      <c r="AZ397" s="231"/>
      <c r="BA397" s="231"/>
      <c r="BB397" s="231"/>
      <c r="BC397" s="231"/>
    </row>
    <row r="398" spans="6:55" ht="12.5">
      <c r="F398" s="230"/>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c r="AE398" s="231"/>
      <c r="AF398" s="231"/>
      <c r="AG398" s="231"/>
      <c r="AH398" s="231"/>
      <c r="AI398" s="231"/>
      <c r="AJ398" s="231"/>
      <c r="AK398" s="231"/>
      <c r="AL398" s="231"/>
      <c r="AM398" s="231"/>
      <c r="AN398" s="231"/>
      <c r="AO398" s="231"/>
      <c r="AP398" s="231"/>
      <c r="AQ398" s="231"/>
      <c r="AR398" s="231"/>
      <c r="AS398" s="231"/>
      <c r="AT398" s="231"/>
      <c r="AU398" s="231"/>
      <c r="AV398" s="231"/>
      <c r="AW398" s="231"/>
      <c r="AX398" s="231"/>
      <c r="AY398" s="231"/>
      <c r="AZ398" s="231"/>
      <c r="BA398" s="231"/>
      <c r="BB398" s="231"/>
      <c r="BC398" s="231"/>
    </row>
    <row r="399" spans="6:55" ht="12.5">
      <c r="F399" s="230"/>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c r="AE399" s="231"/>
      <c r="AF399" s="231"/>
      <c r="AG399" s="231"/>
      <c r="AH399" s="231"/>
      <c r="AI399" s="231"/>
      <c r="AJ399" s="231"/>
      <c r="AK399" s="231"/>
      <c r="AL399" s="231"/>
      <c r="AM399" s="231"/>
      <c r="AN399" s="231"/>
      <c r="AO399" s="231"/>
      <c r="AP399" s="231"/>
      <c r="AQ399" s="231"/>
      <c r="AR399" s="231"/>
      <c r="AS399" s="231"/>
      <c r="AT399" s="231"/>
      <c r="AU399" s="231"/>
      <c r="AV399" s="231"/>
      <c r="AW399" s="231"/>
      <c r="AX399" s="231"/>
      <c r="AY399" s="231"/>
      <c r="AZ399" s="231"/>
      <c r="BA399" s="231"/>
      <c r="BB399" s="231"/>
      <c r="BC399" s="231"/>
    </row>
    <row r="400" spans="6:55" ht="12.5">
      <c r="F400" s="230"/>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c r="AE400" s="231"/>
      <c r="AF400" s="231"/>
      <c r="AG400" s="231"/>
      <c r="AH400" s="231"/>
      <c r="AI400" s="231"/>
      <c r="AJ400" s="231"/>
      <c r="AK400" s="231"/>
      <c r="AL400" s="231"/>
      <c r="AM400" s="231"/>
      <c r="AN400" s="231"/>
      <c r="AO400" s="231"/>
      <c r="AP400" s="231"/>
      <c r="AQ400" s="231"/>
      <c r="AR400" s="231"/>
      <c r="AS400" s="231"/>
      <c r="AT400" s="231"/>
      <c r="AU400" s="231"/>
      <c r="AV400" s="231"/>
      <c r="AW400" s="231"/>
      <c r="AX400" s="231"/>
      <c r="AY400" s="231"/>
      <c r="AZ400" s="231"/>
      <c r="BA400" s="231"/>
      <c r="BB400" s="231"/>
      <c r="BC400" s="231"/>
    </row>
    <row r="401" spans="6:55" ht="12.5">
      <c r="F401" s="230"/>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c r="AE401" s="231"/>
      <c r="AF401" s="231"/>
      <c r="AG401" s="231"/>
      <c r="AH401" s="231"/>
      <c r="AI401" s="231"/>
      <c r="AJ401" s="231"/>
      <c r="AK401" s="231"/>
      <c r="AL401" s="231"/>
      <c r="AM401" s="231"/>
      <c r="AN401" s="231"/>
      <c r="AO401" s="231"/>
      <c r="AP401" s="231"/>
      <c r="AQ401" s="231"/>
      <c r="AR401" s="231"/>
      <c r="AS401" s="231"/>
      <c r="AT401" s="231"/>
      <c r="AU401" s="231"/>
      <c r="AV401" s="231"/>
      <c r="AW401" s="231"/>
      <c r="AX401" s="231"/>
      <c r="AY401" s="231"/>
      <c r="AZ401" s="231"/>
      <c r="BA401" s="231"/>
      <c r="BB401" s="231"/>
      <c r="BC401" s="231"/>
    </row>
    <row r="402" spans="6:55" ht="12.5">
      <c r="F402" s="230"/>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c r="AE402" s="231"/>
      <c r="AF402" s="231"/>
      <c r="AG402" s="231"/>
      <c r="AH402" s="231"/>
      <c r="AI402" s="231"/>
      <c r="AJ402" s="231"/>
      <c r="AK402" s="231"/>
      <c r="AL402" s="231"/>
      <c r="AM402" s="231"/>
      <c r="AN402" s="231"/>
      <c r="AO402" s="231"/>
      <c r="AP402" s="231"/>
      <c r="AQ402" s="231"/>
      <c r="AR402" s="231"/>
      <c r="AS402" s="231"/>
      <c r="AT402" s="231"/>
      <c r="AU402" s="231"/>
      <c r="AV402" s="231"/>
      <c r="AW402" s="231"/>
      <c r="AX402" s="231"/>
      <c r="AY402" s="231"/>
      <c r="AZ402" s="231"/>
      <c r="BA402" s="231"/>
      <c r="BB402" s="231"/>
      <c r="BC402" s="231"/>
    </row>
    <row r="403" spans="6:55" ht="12.5">
      <c r="F403" s="230"/>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c r="AE403" s="231"/>
      <c r="AF403" s="231"/>
      <c r="AG403" s="231"/>
      <c r="AH403" s="231"/>
      <c r="AI403" s="231"/>
      <c r="AJ403" s="231"/>
      <c r="AK403" s="231"/>
      <c r="AL403" s="231"/>
      <c r="AM403" s="231"/>
      <c r="AN403" s="231"/>
      <c r="AO403" s="231"/>
      <c r="AP403" s="231"/>
      <c r="AQ403" s="231"/>
      <c r="AR403" s="231"/>
      <c r="AS403" s="231"/>
      <c r="AT403" s="231"/>
      <c r="AU403" s="231"/>
      <c r="AV403" s="231"/>
      <c r="AW403" s="231"/>
      <c r="AX403" s="231"/>
      <c r="AY403" s="231"/>
      <c r="AZ403" s="231"/>
      <c r="BA403" s="231"/>
      <c r="BB403" s="231"/>
      <c r="BC403" s="231"/>
    </row>
    <row r="404" spans="6:55" ht="12.5">
      <c r="F404" s="230"/>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c r="AE404" s="231"/>
      <c r="AF404" s="231"/>
      <c r="AG404" s="231"/>
      <c r="AH404" s="231"/>
      <c r="AI404" s="231"/>
      <c r="AJ404" s="231"/>
      <c r="AK404" s="231"/>
      <c r="AL404" s="231"/>
      <c r="AM404" s="231"/>
      <c r="AN404" s="231"/>
      <c r="AO404" s="231"/>
      <c r="AP404" s="231"/>
      <c r="AQ404" s="231"/>
      <c r="AR404" s="231"/>
      <c r="AS404" s="231"/>
      <c r="AT404" s="231"/>
      <c r="AU404" s="231"/>
      <c r="AV404" s="231"/>
      <c r="AW404" s="231"/>
      <c r="AX404" s="231"/>
      <c r="AY404" s="231"/>
      <c r="AZ404" s="231"/>
      <c r="BA404" s="231"/>
      <c r="BB404" s="231"/>
      <c r="BC404" s="231"/>
    </row>
    <row r="405" spans="6:55" ht="12.5">
      <c r="F405" s="230"/>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c r="AE405" s="231"/>
      <c r="AF405" s="231"/>
      <c r="AG405" s="231"/>
      <c r="AH405" s="231"/>
      <c r="AI405" s="231"/>
      <c r="AJ405" s="231"/>
      <c r="AK405" s="231"/>
      <c r="AL405" s="231"/>
      <c r="AM405" s="231"/>
      <c r="AN405" s="231"/>
      <c r="AO405" s="231"/>
      <c r="AP405" s="231"/>
      <c r="AQ405" s="231"/>
      <c r="AR405" s="231"/>
      <c r="AS405" s="231"/>
      <c r="AT405" s="231"/>
      <c r="AU405" s="231"/>
      <c r="AV405" s="231"/>
      <c r="AW405" s="231"/>
      <c r="AX405" s="231"/>
      <c r="AY405" s="231"/>
      <c r="AZ405" s="231"/>
      <c r="BA405" s="231"/>
      <c r="BB405" s="231"/>
      <c r="BC405" s="231"/>
    </row>
    <row r="406" spans="6:55" ht="12.5">
      <c r="F406" s="230"/>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c r="AE406" s="231"/>
      <c r="AF406" s="231"/>
      <c r="AG406" s="231"/>
      <c r="AH406" s="231"/>
      <c r="AI406" s="231"/>
      <c r="AJ406" s="231"/>
      <c r="AK406" s="231"/>
      <c r="AL406" s="231"/>
      <c r="AM406" s="231"/>
      <c r="AN406" s="231"/>
      <c r="AO406" s="231"/>
      <c r="AP406" s="231"/>
      <c r="AQ406" s="231"/>
      <c r="AR406" s="231"/>
      <c r="AS406" s="231"/>
      <c r="AT406" s="231"/>
      <c r="AU406" s="231"/>
      <c r="AV406" s="231"/>
      <c r="AW406" s="231"/>
      <c r="AX406" s="231"/>
      <c r="AY406" s="231"/>
      <c r="AZ406" s="231"/>
      <c r="BA406" s="231"/>
      <c r="BB406" s="231"/>
      <c r="BC406" s="231"/>
    </row>
    <row r="407" spans="6:55" ht="12.5">
      <c r="F407" s="230"/>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c r="AE407" s="231"/>
      <c r="AF407" s="231"/>
      <c r="AG407" s="231"/>
      <c r="AH407" s="231"/>
      <c r="AI407" s="231"/>
      <c r="AJ407" s="231"/>
      <c r="AK407" s="231"/>
      <c r="AL407" s="231"/>
      <c r="AM407" s="231"/>
      <c r="AN407" s="231"/>
      <c r="AO407" s="231"/>
      <c r="AP407" s="231"/>
      <c r="AQ407" s="231"/>
      <c r="AR407" s="231"/>
      <c r="AS407" s="231"/>
      <c r="AT407" s="231"/>
      <c r="AU407" s="231"/>
      <c r="AV407" s="231"/>
      <c r="AW407" s="231"/>
      <c r="AX407" s="231"/>
      <c r="AY407" s="231"/>
      <c r="AZ407" s="231"/>
      <c r="BA407" s="231"/>
      <c r="BB407" s="231"/>
      <c r="BC407" s="231"/>
    </row>
    <row r="408" spans="6:55" ht="12.5">
      <c r="F408" s="230"/>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c r="AE408" s="231"/>
      <c r="AF408" s="231"/>
      <c r="AG408" s="231"/>
      <c r="AH408" s="231"/>
      <c r="AI408" s="231"/>
      <c r="AJ408" s="231"/>
      <c r="AK408" s="231"/>
      <c r="AL408" s="231"/>
      <c r="AM408" s="231"/>
      <c r="AN408" s="231"/>
      <c r="AO408" s="231"/>
      <c r="AP408" s="231"/>
      <c r="AQ408" s="231"/>
      <c r="AR408" s="231"/>
      <c r="AS408" s="231"/>
      <c r="AT408" s="231"/>
      <c r="AU408" s="231"/>
      <c r="AV408" s="231"/>
      <c r="AW408" s="231"/>
      <c r="AX408" s="231"/>
      <c r="AY408" s="231"/>
      <c r="AZ408" s="231"/>
      <c r="BA408" s="231"/>
      <c r="BB408" s="231"/>
      <c r="BC408" s="231"/>
    </row>
    <row r="409" spans="6:55" ht="12.5">
      <c r="F409" s="230"/>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c r="AE409" s="231"/>
      <c r="AF409" s="231"/>
      <c r="AG409" s="231"/>
      <c r="AH409" s="231"/>
      <c r="AI409" s="231"/>
      <c r="AJ409" s="231"/>
      <c r="AK409" s="231"/>
      <c r="AL409" s="231"/>
      <c r="AM409" s="231"/>
      <c r="AN409" s="231"/>
      <c r="AO409" s="231"/>
      <c r="AP409" s="231"/>
      <c r="AQ409" s="231"/>
      <c r="AR409" s="231"/>
      <c r="AS409" s="231"/>
      <c r="AT409" s="231"/>
      <c r="AU409" s="231"/>
      <c r="AV409" s="231"/>
      <c r="AW409" s="231"/>
      <c r="AX409" s="231"/>
      <c r="AY409" s="231"/>
      <c r="AZ409" s="231"/>
      <c r="BA409" s="231"/>
      <c r="BB409" s="231"/>
      <c r="BC409" s="231"/>
    </row>
    <row r="410" spans="6:55" ht="12.5">
      <c r="F410" s="230"/>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c r="AE410" s="231"/>
      <c r="AF410" s="231"/>
      <c r="AG410" s="231"/>
      <c r="AH410" s="231"/>
      <c r="AI410" s="231"/>
      <c r="AJ410" s="231"/>
      <c r="AK410" s="231"/>
      <c r="AL410" s="231"/>
      <c r="AM410" s="231"/>
      <c r="AN410" s="231"/>
      <c r="AO410" s="231"/>
      <c r="AP410" s="231"/>
      <c r="AQ410" s="231"/>
      <c r="AR410" s="231"/>
      <c r="AS410" s="231"/>
      <c r="AT410" s="231"/>
      <c r="AU410" s="231"/>
      <c r="AV410" s="231"/>
      <c r="AW410" s="231"/>
      <c r="AX410" s="231"/>
      <c r="AY410" s="231"/>
      <c r="AZ410" s="231"/>
      <c r="BA410" s="231"/>
      <c r="BB410" s="231"/>
      <c r="BC410" s="231"/>
    </row>
    <row r="411" spans="6:55" ht="12.5">
      <c r="F411" s="230"/>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c r="AE411" s="231"/>
      <c r="AF411" s="231"/>
      <c r="AG411" s="231"/>
      <c r="AH411" s="231"/>
      <c r="AI411" s="231"/>
      <c r="AJ411" s="231"/>
      <c r="AK411" s="231"/>
      <c r="AL411" s="231"/>
      <c r="AM411" s="231"/>
      <c r="AN411" s="231"/>
      <c r="AO411" s="231"/>
      <c r="AP411" s="231"/>
      <c r="AQ411" s="231"/>
      <c r="AR411" s="231"/>
      <c r="AS411" s="231"/>
      <c r="AT411" s="231"/>
      <c r="AU411" s="231"/>
      <c r="AV411" s="231"/>
      <c r="AW411" s="231"/>
      <c r="AX411" s="231"/>
      <c r="AY411" s="231"/>
      <c r="AZ411" s="231"/>
      <c r="BA411" s="231"/>
      <c r="BB411" s="231"/>
      <c r="BC411" s="231"/>
    </row>
    <row r="412" spans="6:55" ht="12.5">
      <c r="F412" s="230"/>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c r="AE412" s="231"/>
      <c r="AF412" s="231"/>
      <c r="AG412" s="231"/>
      <c r="AH412" s="231"/>
      <c r="AI412" s="231"/>
      <c r="AJ412" s="231"/>
      <c r="AK412" s="231"/>
      <c r="AL412" s="231"/>
      <c r="AM412" s="231"/>
      <c r="AN412" s="231"/>
      <c r="AO412" s="231"/>
      <c r="AP412" s="231"/>
      <c r="AQ412" s="231"/>
      <c r="AR412" s="231"/>
      <c r="AS412" s="231"/>
      <c r="AT412" s="231"/>
      <c r="AU412" s="231"/>
      <c r="AV412" s="231"/>
      <c r="AW412" s="231"/>
      <c r="AX412" s="231"/>
      <c r="AY412" s="231"/>
      <c r="AZ412" s="231"/>
      <c r="BA412" s="231"/>
      <c r="BB412" s="231"/>
      <c r="BC412" s="231"/>
    </row>
    <row r="413" spans="6:55" ht="12.5">
      <c r="F413" s="230"/>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c r="AE413" s="231"/>
      <c r="AF413" s="231"/>
      <c r="AG413" s="231"/>
      <c r="AH413" s="231"/>
      <c r="AI413" s="231"/>
      <c r="AJ413" s="231"/>
      <c r="AK413" s="231"/>
      <c r="AL413" s="231"/>
      <c r="AM413" s="231"/>
      <c r="AN413" s="231"/>
      <c r="AO413" s="231"/>
      <c r="AP413" s="231"/>
      <c r="AQ413" s="231"/>
      <c r="AR413" s="231"/>
      <c r="AS413" s="231"/>
      <c r="AT413" s="231"/>
      <c r="AU413" s="231"/>
      <c r="AV413" s="231"/>
      <c r="AW413" s="231"/>
      <c r="AX413" s="231"/>
      <c r="AY413" s="231"/>
      <c r="AZ413" s="231"/>
      <c r="BA413" s="231"/>
      <c r="BB413" s="231"/>
      <c r="BC413" s="231"/>
    </row>
    <row r="414" spans="6:55" ht="12.5">
      <c r="F414" s="230"/>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c r="AE414" s="231"/>
      <c r="AF414" s="231"/>
      <c r="AG414" s="231"/>
      <c r="AH414" s="231"/>
      <c r="AI414" s="231"/>
      <c r="AJ414" s="231"/>
      <c r="AK414" s="231"/>
      <c r="AL414" s="231"/>
      <c r="AM414" s="231"/>
      <c r="AN414" s="231"/>
      <c r="AO414" s="231"/>
      <c r="AP414" s="231"/>
      <c r="AQ414" s="231"/>
      <c r="AR414" s="231"/>
      <c r="AS414" s="231"/>
      <c r="AT414" s="231"/>
      <c r="AU414" s="231"/>
      <c r="AV414" s="231"/>
      <c r="AW414" s="231"/>
      <c r="AX414" s="231"/>
      <c r="AY414" s="231"/>
      <c r="AZ414" s="231"/>
      <c r="BA414" s="231"/>
      <c r="BB414" s="231"/>
      <c r="BC414" s="231"/>
    </row>
    <row r="415" spans="6:55" ht="12.5">
      <c r="F415" s="230"/>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c r="AE415" s="231"/>
      <c r="AF415" s="231"/>
      <c r="AG415" s="231"/>
      <c r="AH415" s="231"/>
      <c r="AI415" s="231"/>
      <c r="AJ415" s="231"/>
      <c r="AK415" s="231"/>
      <c r="AL415" s="231"/>
      <c r="AM415" s="231"/>
      <c r="AN415" s="231"/>
      <c r="AO415" s="231"/>
      <c r="AP415" s="231"/>
      <c r="AQ415" s="231"/>
      <c r="AR415" s="231"/>
      <c r="AS415" s="231"/>
      <c r="AT415" s="231"/>
      <c r="AU415" s="231"/>
      <c r="AV415" s="231"/>
      <c r="AW415" s="231"/>
      <c r="AX415" s="231"/>
      <c r="AY415" s="231"/>
      <c r="AZ415" s="231"/>
      <c r="BA415" s="231"/>
      <c r="BB415" s="231"/>
      <c r="BC415" s="231"/>
    </row>
    <row r="416" spans="6:55" ht="12.5">
      <c r="F416" s="230"/>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c r="AE416" s="231"/>
      <c r="AF416" s="231"/>
      <c r="AG416" s="231"/>
      <c r="AH416" s="231"/>
      <c r="AI416" s="231"/>
      <c r="AJ416" s="231"/>
      <c r="AK416" s="231"/>
      <c r="AL416" s="231"/>
      <c r="AM416" s="231"/>
      <c r="AN416" s="231"/>
      <c r="AO416" s="231"/>
      <c r="AP416" s="231"/>
      <c r="AQ416" s="231"/>
      <c r="AR416" s="231"/>
      <c r="AS416" s="231"/>
      <c r="AT416" s="231"/>
      <c r="AU416" s="231"/>
      <c r="AV416" s="231"/>
      <c r="AW416" s="231"/>
      <c r="AX416" s="231"/>
      <c r="AY416" s="231"/>
      <c r="AZ416" s="231"/>
      <c r="BA416" s="231"/>
      <c r="BB416" s="231"/>
      <c r="BC416" s="231"/>
    </row>
    <row r="417" spans="6:55" ht="12.5">
      <c r="F417" s="230"/>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c r="AE417" s="231"/>
      <c r="AF417" s="231"/>
      <c r="AG417" s="231"/>
      <c r="AH417" s="231"/>
      <c r="AI417" s="231"/>
      <c r="AJ417" s="231"/>
      <c r="AK417" s="231"/>
      <c r="AL417" s="231"/>
      <c r="AM417" s="231"/>
      <c r="AN417" s="231"/>
      <c r="AO417" s="231"/>
      <c r="AP417" s="231"/>
      <c r="AQ417" s="231"/>
      <c r="AR417" s="231"/>
      <c r="AS417" s="231"/>
      <c r="AT417" s="231"/>
      <c r="AU417" s="231"/>
      <c r="AV417" s="231"/>
      <c r="AW417" s="231"/>
      <c r="AX417" s="231"/>
      <c r="AY417" s="231"/>
      <c r="AZ417" s="231"/>
      <c r="BA417" s="231"/>
      <c r="BB417" s="231"/>
      <c r="BC417" s="231"/>
    </row>
    <row r="418" spans="6:55" ht="12.5">
      <c r="F418" s="230"/>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c r="AE418" s="231"/>
      <c r="AF418" s="231"/>
      <c r="AG418" s="231"/>
      <c r="AH418" s="231"/>
      <c r="AI418" s="231"/>
      <c r="AJ418" s="231"/>
      <c r="AK418" s="231"/>
      <c r="AL418" s="231"/>
      <c r="AM418" s="231"/>
      <c r="AN418" s="231"/>
      <c r="AO418" s="231"/>
      <c r="AP418" s="231"/>
      <c r="AQ418" s="231"/>
      <c r="AR418" s="231"/>
      <c r="AS418" s="231"/>
      <c r="AT418" s="231"/>
      <c r="AU418" s="231"/>
      <c r="AV418" s="231"/>
      <c r="AW418" s="231"/>
      <c r="AX418" s="231"/>
      <c r="AY418" s="231"/>
      <c r="AZ418" s="231"/>
      <c r="BA418" s="231"/>
      <c r="BB418" s="231"/>
      <c r="BC418" s="231"/>
    </row>
    <row r="419" spans="6:55" ht="12.5">
      <c r="F419" s="230"/>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c r="AE419" s="231"/>
      <c r="AF419" s="231"/>
      <c r="AG419" s="231"/>
      <c r="AH419" s="231"/>
      <c r="AI419" s="231"/>
      <c r="AJ419" s="231"/>
      <c r="AK419" s="231"/>
      <c r="AL419" s="231"/>
      <c r="AM419" s="231"/>
      <c r="AN419" s="231"/>
      <c r="AO419" s="231"/>
      <c r="AP419" s="231"/>
      <c r="AQ419" s="231"/>
      <c r="AR419" s="231"/>
      <c r="AS419" s="231"/>
      <c r="AT419" s="231"/>
      <c r="AU419" s="231"/>
      <c r="AV419" s="231"/>
      <c r="AW419" s="231"/>
      <c r="AX419" s="231"/>
      <c r="AY419" s="231"/>
      <c r="AZ419" s="231"/>
      <c r="BA419" s="231"/>
      <c r="BB419" s="231"/>
      <c r="BC419" s="231"/>
    </row>
    <row r="420" spans="6:55" ht="12.5">
      <c r="F420" s="230"/>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c r="AE420" s="231"/>
      <c r="AF420" s="231"/>
      <c r="AG420" s="231"/>
      <c r="AH420" s="231"/>
      <c r="AI420" s="231"/>
      <c r="AJ420" s="231"/>
      <c r="AK420" s="231"/>
      <c r="AL420" s="231"/>
      <c r="AM420" s="231"/>
      <c r="AN420" s="231"/>
      <c r="AO420" s="231"/>
      <c r="AP420" s="231"/>
      <c r="AQ420" s="231"/>
      <c r="AR420" s="231"/>
      <c r="AS420" s="231"/>
      <c r="AT420" s="231"/>
      <c r="AU420" s="231"/>
      <c r="AV420" s="231"/>
      <c r="AW420" s="231"/>
      <c r="AX420" s="231"/>
      <c r="AY420" s="231"/>
      <c r="AZ420" s="231"/>
      <c r="BA420" s="231"/>
      <c r="BB420" s="231"/>
      <c r="BC420" s="231"/>
    </row>
    <row r="421" spans="6:55" ht="12.5">
      <c r="F421" s="230"/>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c r="AE421" s="231"/>
      <c r="AF421" s="231"/>
      <c r="AG421" s="231"/>
      <c r="AH421" s="231"/>
      <c r="AI421" s="231"/>
      <c r="AJ421" s="231"/>
      <c r="AK421" s="231"/>
      <c r="AL421" s="231"/>
      <c r="AM421" s="231"/>
      <c r="AN421" s="231"/>
      <c r="AO421" s="231"/>
      <c r="AP421" s="231"/>
      <c r="AQ421" s="231"/>
      <c r="AR421" s="231"/>
      <c r="AS421" s="231"/>
      <c r="AT421" s="231"/>
      <c r="AU421" s="231"/>
      <c r="AV421" s="231"/>
      <c r="AW421" s="231"/>
      <c r="AX421" s="231"/>
      <c r="AY421" s="231"/>
      <c r="AZ421" s="231"/>
      <c r="BA421" s="231"/>
      <c r="BB421" s="231"/>
      <c r="BC421" s="231"/>
    </row>
    <row r="422" spans="6:55" ht="12.5">
      <c r="F422" s="230"/>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c r="AE422" s="231"/>
      <c r="AF422" s="231"/>
      <c r="AG422" s="231"/>
      <c r="AH422" s="231"/>
      <c r="AI422" s="231"/>
      <c r="AJ422" s="231"/>
      <c r="AK422" s="231"/>
      <c r="AL422" s="231"/>
      <c r="AM422" s="231"/>
      <c r="AN422" s="231"/>
      <c r="AO422" s="231"/>
      <c r="AP422" s="231"/>
      <c r="AQ422" s="231"/>
      <c r="AR422" s="231"/>
      <c r="AS422" s="231"/>
      <c r="AT422" s="231"/>
      <c r="AU422" s="231"/>
      <c r="AV422" s="231"/>
      <c r="AW422" s="231"/>
      <c r="AX422" s="231"/>
      <c r="AY422" s="231"/>
      <c r="AZ422" s="231"/>
      <c r="BA422" s="231"/>
      <c r="BB422" s="231"/>
      <c r="BC422" s="231"/>
    </row>
    <row r="423" spans="6:55" ht="12.5">
      <c r="F423" s="230"/>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c r="AE423" s="231"/>
      <c r="AF423" s="231"/>
      <c r="AG423" s="231"/>
      <c r="AH423" s="231"/>
      <c r="AI423" s="231"/>
      <c r="AJ423" s="231"/>
      <c r="AK423" s="231"/>
      <c r="AL423" s="231"/>
      <c r="AM423" s="231"/>
      <c r="AN423" s="231"/>
      <c r="AO423" s="231"/>
      <c r="AP423" s="231"/>
      <c r="AQ423" s="231"/>
      <c r="AR423" s="231"/>
      <c r="AS423" s="231"/>
      <c r="AT423" s="231"/>
      <c r="AU423" s="231"/>
      <c r="AV423" s="231"/>
      <c r="AW423" s="231"/>
      <c r="AX423" s="231"/>
      <c r="AY423" s="231"/>
      <c r="AZ423" s="231"/>
      <c r="BA423" s="231"/>
      <c r="BB423" s="231"/>
      <c r="BC423" s="231"/>
    </row>
    <row r="424" spans="6:55" ht="12.5">
      <c r="F424" s="230"/>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c r="AE424" s="231"/>
      <c r="AF424" s="231"/>
      <c r="AG424" s="231"/>
      <c r="AH424" s="231"/>
      <c r="AI424" s="231"/>
      <c r="AJ424" s="231"/>
      <c r="AK424" s="231"/>
      <c r="AL424" s="231"/>
      <c r="AM424" s="231"/>
      <c r="AN424" s="231"/>
      <c r="AO424" s="231"/>
      <c r="AP424" s="231"/>
      <c r="AQ424" s="231"/>
      <c r="AR424" s="231"/>
      <c r="AS424" s="231"/>
      <c r="AT424" s="231"/>
      <c r="AU424" s="231"/>
      <c r="AV424" s="231"/>
      <c r="AW424" s="231"/>
      <c r="AX424" s="231"/>
      <c r="AY424" s="231"/>
      <c r="AZ424" s="231"/>
      <c r="BA424" s="231"/>
      <c r="BB424" s="231"/>
      <c r="BC424" s="231"/>
    </row>
    <row r="425" spans="6:55" ht="12.5">
      <c r="F425" s="230"/>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c r="AE425" s="231"/>
      <c r="AF425" s="231"/>
      <c r="AG425" s="231"/>
      <c r="AH425" s="231"/>
      <c r="AI425" s="231"/>
      <c r="AJ425" s="231"/>
      <c r="AK425" s="231"/>
      <c r="AL425" s="231"/>
      <c r="AM425" s="231"/>
      <c r="AN425" s="231"/>
      <c r="AO425" s="231"/>
      <c r="AP425" s="231"/>
      <c r="AQ425" s="231"/>
      <c r="AR425" s="231"/>
      <c r="AS425" s="231"/>
      <c r="AT425" s="231"/>
      <c r="AU425" s="231"/>
      <c r="AV425" s="231"/>
      <c r="AW425" s="231"/>
      <c r="AX425" s="231"/>
      <c r="AY425" s="231"/>
      <c r="AZ425" s="231"/>
      <c r="BA425" s="231"/>
      <c r="BB425" s="231"/>
      <c r="BC425" s="231"/>
    </row>
    <row r="426" spans="6:55" ht="12.5">
      <c r="F426" s="230"/>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c r="AE426" s="231"/>
      <c r="AF426" s="231"/>
      <c r="AG426" s="231"/>
      <c r="AH426" s="231"/>
      <c r="AI426" s="231"/>
      <c r="AJ426" s="231"/>
      <c r="AK426" s="231"/>
      <c r="AL426" s="231"/>
      <c r="AM426" s="231"/>
      <c r="AN426" s="231"/>
      <c r="AO426" s="231"/>
      <c r="AP426" s="231"/>
      <c r="AQ426" s="231"/>
      <c r="AR426" s="231"/>
      <c r="AS426" s="231"/>
      <c r="AT426" s="231"/>
      <c r="AU426" s="231"/>
      <c r="AV426" s="231"/>
      <c r="AW426" s="231"/>
      <c r="AX426" s="231"/>
      <c r="AY426" s="231"/>
      <c r="AZ426" s="231"/>
      <c r="BA426" s="231"/>
      <c r="BB426" s="231"/>
      <c r="BC426" s="231"/>
    </row>
    <row r="427" spans="6:55" ht="12.5">
      <c r="F427" s="230"/>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c r="AE427" s="231"/>
      <c r="AF427" s="231"/>
      <c r="AG427" s="231"/>
      <c r="AH427" s="231"/>
      <c r="AI427" s="231"/>
      <c r="AJ427" s="231"/>
      <c r="AK427" s="231"/>
      <c r="AL427" s="231"/>
      <c r="AM427" s="231"/>
      <c r="AN427" s="231"/>
      <c r="AO427" s="231"/>
      <c r="AP427" s="231"/>
      <c r="AQ427" s="231"/>
      <c r="AR427" s="231"/>
      <c r="AS427" s="231"/>
      <c r="AT427" s="231"/>
      <c r="AU427" s="231"/>
      <c r="AV427" s="231"/>
      <c r="AW427" s="231"/>
      <c r="AX427" s="231"/>
      <c r="AY427" s="231"/>
      <c r="AZ427" s="231"/>
      <c r="BA427" s="231"/>
      <c r="BB427" s="231"/>
      <c r="BC427" s="231"/>
    </row>
    <row r="428" spans="6:55" ht="12.5">
      <c r="F428" s="230"/>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c r="AE428" s="231"/>
      <c r="AF428" s="231"/>
      <c r="AG428" s="231"/>
      <c r="AH428" s="231"/>
      <c r="AI428" s="231"/>
      <c r="AJ428" s="231"/>
      <c r="AK428" s="231"/>
      <c r="AL428" s="231"/>
      <c r="AM428" s="231"/>
      <c r="AN428" s="231"/>
      <c r="AO428" s="231"/>
      <c r="AP428" s="231"/>
      <c r="AQ428" s="231"/>
      <c r="AR428" s="231"/>
      <c r="AS428" s="231"/>
      <c r="AT428" s="231"/>
      <c r="AU428" s="231"/>
      <c r="AV428" s="231"/>
      <c r="AW428" s="231"/>
      <c r="AX428" s="231"/>
      <c r="AY428" s="231"/>
      <c r="AZ428" s="231"/>
      <c r="BA428" s="231"/>
      <c r="BB428" s="231"/>
      <c r="BC428" s="231"/>
    </row>
    <row r="429" spans="6:55" ht="12.5">
      <c r="F429" s="230"/>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c r="AE429" s="231"/>
      <c r="AF429" s="231"/>
      <c r="AG429" s="231"/>
      <c r="AH429" s="231"/>
      <c r="AI429" s="231"/>
      <c r="AJ429" s="231"/>
      <c r="AK429" s="231"/>
      <c r="AL429" s="231"/>
      <c r="AM429" s="231"/>
      <c r="AN429" s="231"/>
      <c r="AO429" s="231"/>
      <c r="AP429" s="231"/>
      <c r="AQ429" s="231"/>
      <c r="AR429" s="231"/>
      <c r="AS429" s="231"/>
      <c r="AT429" s="231"/>
      <c r="AU429" s="231"/>
      <c r="AV429" s="231"/>
      <c r="AW429" s="231"/>
      <c r="AX429" s="231"/>
      <c r="AY429" s="231"/>
      <c r="AZ429" s="231"/>
      <c r="BA429" s="231"/>
      <c r="BB429" s="231"/>
      <c r="BC429" s="231"/>
    </row>
    <row r="430" spans="6:55" ht="12.5">
      <c r="F430" s="230"/>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c r="AE430" s="231"/>
      <c r="AF430" s="231"/>
      <c r="AG430" s="231"/>
      <c r="AH430" s="231"/>
      <c r="AI430" s="231"/>
      <c r="AJ430" s="231"/>
      <c r="AK430" s="231"/>
      <c r="AL430" s="231"/>
      <c r="AM430" s="231"/>
      <c r="AN430" s="231"/>
      <c r="AO430" s="231"/>
      <c r="AP430" s="231"/>
      <c r="AQ430" s="231"/>
      <c r="AR430" s="231"/>
      <c r="AS430" s="231"/>
      <c r="AT430" s="231"/>
      <c r="AU430" s="231"/>
      <c r="AV430" s="231"/>
      <c r="AW430" s="231"/>
      <c r="AX430" s="231"/>
      <c r="AY430" s="231"/>
      <c r="AZ430" s="231"/>
      <c r="BA430" s="231"/>
      <c r="BB430" s="231"/>
      <c r="BC430" s="231"/>
    </row>
    <row r="431" spans="6:55" ht="12.5">
      <c r="F431" s="230"/>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c r="AE431" s="231"/>
      <c r="AF431" s="231"/>
      <c r="AG431" s="231"/>
      <c r="AH431" s="231"/>
      <c r="AI431" s="231"/>
      <c r="AJ431" s="231"/>
      <c r="AK431" s="231"/>
      <c r="AL431" s="231"/>
      <c r="AM431" s="231"/>
      <c r="AN431" s="231"/>
      <c r="AO431" s="231"/>
      <c r="AP431" s="231"/>
      <c r="AQ431" s="231"/>
      <c r="AR431" s="231"/>
      <c r="AS431" s="231"/>
      <c r="AT431" s="231"/>
      <c r="AU431" s="231"/>
      <c r="AV431" s="231"/>
      <c r="AW431" s="231"/>
      <c r="AX431" s="231"/>
      <c r="AY431" s="231"/>
      <c r="AZ431" s="231"/>
      <c r="BA431" s="231"/>
      <c r="BB431" s="231"/>
      <c r="BC431" s="231"/>
    </row>
    <row r="432" spans="6:55" ht="12.5">
      <c r="F432" s="230"/>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c r="AE432" s="231"/>
      <c r="AF432" s="231"/>
      <c r="AG432" s="231"/>
      <c r="AH432" s="231"/>
      <c r="AI432" s="231"/>
      <c r="AJ432" s="231"/>
      <c r="AK432" s="231"/>
      <c r="AL432" s="231"/>
      <c r="AM432" s="231"/>
      <c r="AN432" s="231"/>
      <c r="AO432" s="231"/>
      <c r="AP432" s="231"/>
      <c r="AQ432" s="231"/>
      <c r="AR432" s="231"/>
      <c r="AS432" s="231"/>
      <c r="AT432" s="231"/>
      <c r="AU432" s="231"/>
      <c r="AV432" s="231"/>
      <c r="AW432" s="231"/>
      <c r="AX432" s="231"/>
      <c r="AY432" s="231"/>
      <c r="AZ432" s="231"/>
      <c r="BA432" s="231"/>
      <c r="BB432" s="231"/>
      <c r="BC432" s="231"/>
    </row>
    <row r="433" spans="6:55" ht="12.5">
      <c r="F433" s="230"/>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c r="AE433" s="231"/>
      <c r="AF433" s="231"/>
      <c r="AG433" s="231"/>
      <c r="AH433" s="231"/>
      <c r="AI433" s="231"/>
      <c r="AJ433" s="231"/>
      <c r="AK433" s="231"/>
      <c r="AL433" s="231"/>
      <c r="AM433" s="231"/>
      <c r="AN433" s="231"/>
      <c r="AO433" s="231"/>
      <c r="AP433" s="231"/>
      <c r="AQ433" s="231"/>
      <c r="AR433" s="231"/>
      <c r="AS433" s="231"/>
      <c r="AT433" s="231"/>
      <c r="AU433" s="231"/>
      <c r="AV433" s="231"/>
      <c r="AW433" s="231"/>
      <c r="AX433" s="231"/>
      <c r="AY433" s="231"/>
      <c r="AZ433" s="231"/>
      <c r="BA433" s="231"/>
      <c r="BB433" s="231"/>
      <c r="BC433" s="231"/>
    </row>
    <row r="434" spans="6:55" ht="12.5">
      <c r="F434" s="230"/>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c r="AE434" s="231"/>
      <c r="AF434" s="231"/>
      <c r="AG434" s="231"/>
      <c r="AH434" s="231"/>
      <c r="AI434" s="231"/>
      <c r="AJ434" s="231"/>
      <c r="AK434" s="231"/>
      <c r="AL434" s="231"/>
      <c r="AM434" s="231"/>
      <c r="AN434" s="231"/>
      <c r="AO434" s="231"/>
      <c r="AP434" s="231"/>
      <c r="AQ434" s="231"/>
      <c r="AR434" s="231"/>
      <c r="AS434" s="231"/>
      <c r="AT434" s="231"/>
      <c r="AU434" s="231"/>
      <c r="AV434" s="231"/>
      <c r="AW434" s="231"/>
      <c r="AX434" s="231"/>
      <c r="AY434" s="231"/>
      <c r="AZ434" s="231"/>
      <c r="BA434" s="231"/>
      <c r="BB434" s="231"/>
      <c r="BC434" s="231"/>
    </row>
    <row r="435" spans="6:55" ht="12.5">
      <c r="F435" s="230"/>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c r="AE435" s="231"/>
      <c r="AF435" s="231"/>
      <c r="AG435" s="231"/>
      <c r="AH435" s="231"/>
      <c r="AI435" s="231"/>
      <c r="AJ435" s="231"/>
      <c r="AK435" s="231"/>
      <c r="AL435" s="231"/>
      <c r="AM435" s="231"/>
      <c r="AN435" s="231"/>
      <c r="AO435" s="231"/>
      <c r="AP435" s="231"/>
      <c r="AQ435" s="231"/>
      <c r="AR435" s="231"/>
      <c r="AS435" s="231"/>
      <c r="AT435" s="231"/>
      <c r="AU435" s="231"/>
      <c r="AV435" s="231"/>
      <c r="AW435" s="231"/>
      <c r="AX435" s="231"/>
      <c r="AY435" s="231"/>
      <c r="AZ435" s="231"/>
      <c r="BA435" s="231"/>
      <c r="BB435" s="231"/>
      <c r="BC435" s="231"/>
    </row>
    <row r="436" spans="6:55" ht="12.5">
      <c r="F436" s="230"/>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c r="AE436" s="231"/>
      <c r="AF436" s="231"/>
      <c r="AG436" s="231"/>
      <c r="AH436" s="231"/>
      <c r="AI436" s="231"/>
      <c r="AJ436" s="231"/>
      <c r="AK436" s="231"/>
      <c r="AL436" s="231"/>
      <c r="AM436" s="231"/>
      <c r="AN436" s="231"/>
      <c r="AO436" s="231"/>
      <c r="AP436" s="231"/>
      <c r="AQ436" s="231"/>
      <c r="AR436" s="231"/>
      <c r="AS436" s="231"/>
      <c r="AT436" s="231"/>
      <c r="AU436" s="231"/>
      <c r="AV436" s="231"/>
      <c r="AW436" s="231"/>
      <c r="AX436" s="231"/>
      <c r="AY436" s="231"/>
      <c r="AZ436" s="231"/>
      <c r="BA436" s="231"/>
      <c r="BB436" s="231"/>
      <c r="BC436" s="231"/>
    </row>
    <row r="437" spans="6:55" ht="12.5">
      <c r="F437" s="230"/>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c r="AE437" s="231"/>
      <c r="AF437" s="231"/>
      <c r="AG437" s="231"/>
      <c r="AH437" s="231"/>
      <c r="AI437" s="231"/>
      <c r="AJ437" s="231"/>
      <c r="AK437" s="231"/>
      <c r="AL437" s="231"/>
      <c r="AM437" s="231"/>
      <c r="AN437" s="231"/>
      <c r="AO437" s="231"/>
      <c r="AP437" s="231"/>
      <c r="AQ437" s="231"/>
      <c r="AR437" s="231"/>
      <c r="AS437" s="231"/>
      <c r="AT437" s="231"/>
      <c r="AU437" s="231"/>
      <c r="AV437" s="231"/>
      <c r="AW437" s="231"/>
      <c r="AX437" s="231"/>
      <c r="AY437" s="231"/>
      <c r="AZ437" s="231"/>
      <c r="BA437" s="231"/>
      <c r="BB437" s="231"/>
      <c r="BC437" s="231"/>
    </row>
    <row r="438" spans="6:55" ht="12.5">
      <c r="F438" s="230"/>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c r="AE438" s="231"/>
      <c r="AF438" s="231"/>
      <c r="AG438" s="231"/>
      <c r="AH438" s="231"/>
      <c r="AI438" s="231"/>
      <c r="AJ438" s="231"/>
      <c r="AK438" s="231"/>
      <c r="AL438" s="231"/>
      <c r="AM438" s="231"/>
      <c r="AN438" s="231"/>
      <c r="AO438" s="231"/>
      <c r="AP438" s="231"/>
      <c r="AQ438" s="231"/>
      <c r="AR438" s="231"/>
      <c r="AS438" s="231"/>
      <c r="AT438" s="231"/>
      <c r="AU438" s="231"/>
      <c r="AV438" s="231"/>
      <c r="AW438" s="231"/>
      <c r="AX438" s="231"/>
      <c r="AY438" s="231"/>
      <c r="AZ438" s="231"/>
      <c r="BA438" s="231"/>
      <c r="BB438" s="231"/>
      <c r="BC438" s="231"/>
    </row>
    <row r="439" spans="6:55" ht="12.5">
      <c r="F439" s="230"/>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c r="AE439" s="231"/>
      <c r="AF439" s="231"/>
      <c r="AG439" s="231"/>
      <c r="AH439" s="231"/>
      <c r="AI439" s="231"/>
      <c r="AJ439" s="231"/>
      <c r="AK439" s="231"/>
      <c r="AL439" s="231"/>
      <c r="AM439" s="231"/>
      <c r="AN439" s="231"/>
      <c r="AO439" s="231"/>
      <c r="AP439" s="231"/>
      <c r="AQ439" s="231"/>
      <c r="AR439" s="231"/>
      <c r="AS439" s="231"/>
      <c r="AT439" s="231"/>
      <c r="AU439" s="231"/>
      <c r="AV439" s="231"/>
      <c r="AW439" s="231"/>
      <c r="AX439" s="231"/>
      <c r="AY439" s="231"/>
      <c r="AZ439" s="231"/>
      <c r="BA439" s="231"/>
      <c r="BB439" s="231"/>
      <c r="BC439" s="231"/>
    </row>
    <row r="440" spans="6:55" ht="12.5">
      <c r="F440" s="230"/>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c r="AE440" s="231"/>
      <c r="AF440" s="231"/>
      <c r="AG440" s="231"/>
      <c r="AH440" s="231"/>
      <c r="AI440" s="231"/>
      <c r="AJ440" s="231"/>
      <c r="AK440" s="231"/>
      <c r="AL440" s="231"/>
      <c r="AM440" s="231"/>
      <c r="AN440" s="231"/>
      <c r="AO440" s="231"/>
      <c r="AP440" s="231"/>
      <c r="AQ440" s="231"/>
      <c r="AR440" s="231"/>
      <c r="AS440" s="231"/>
      <c r="AT440" s="231"/>
      <c r="AU440" s="231"/>
      <c r="AV440" s="231"/>
      <c r="AW440" s="231"/>
      <c r="AX440" s="231"/>
      <c r="AY440" s="231"/>
      <c r="AZ440" s="231"/>
      <c r="BA440" s="231"/>
      <c r="BB440" s="231"/>
      <c r="BC440" s="231"/>
    </row>
    <row r="441" spans="6:55" ht="12.5">
      <c r="F441" s="230"/>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c r="AE441" s="231"/>
      <c r="AF441" s="231"/>
      <c r="AG441" s="231"/>
      <c r="AH441" s="231"/>
      <c r="AI441" s="231"/>
      <c r="AJ441" s="231"/>
      <c r="AK441" s="231"/>
      <c r="AL441" s="231"/>
      <c r="AM441" s="231"/>
      <c r="AN441" s="231"/>
      <c r="AO441" s="231"/>
      <c r="AP441" s="231"/>
      <c r="AQ441" s="231"/>
      <c r="AR441" s="231"/>
      <c r="AS441" s="231"/>
      <c r="AT441" s="231"/>
      <c r="AU441" s="231"/>
      <c r="AV441" s="231"/>
      <c r="AW441" s="231"/>
      <c r="AX441" s="231"/>
      <c r="AY441" s="231"/>
      <c r="AZ441" s="231"/>
      <c r="BA441" s="231"/>
      <c r="BB441" s="231"/>
      <c r="BC441" s="231"/>
    </row>
    <row r="442" spans="6:55" ht="12.5">
      <c r="F442" s="230"/>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c r="AE442" s="231"/>
      <c r="AF442" s="231"/>
      <c r="AG442" s="231"/>
      <c r="AH442" s="231"/>
      <c r="AI442" s="231"/>
      <c r="AJ442" s="231"/>
      <c r="AK442" s="231"/>
      <c r="AL442" s="231"/>
      <c r="AM442" s="231"/>
      <c r="AN442" s="231"/>
      <c r="AO442" s="231"/>
      <c r="AP442" s="231"/>
      <c r="AQ442" s="231"/>
      <c r="AR442" s="231"/>
      <c r="AS442" s="231"/>
      <c r="AT442" s="231"/>
      <c r="AU442" s="231"/>
      <c r="AV442" s="231"/>
      <c r="AW442" s="231"/>
      <c r="AX442" s="231"/>
      <c r="AY442" s="231"/>
      <c r="AZ442" s="231"/>
      <c r="BA442" s="231"/>
      <c r="BB442" s="231"/>
      <c r="BC442" s="231"/>
    </row>
    <row r="443" spans="6:55" ht="12.5">
      <c r="F443" s="230"/>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c r="AE443" s="231"/>
      <c r="AF443" s="231"/>
      <c r="AG443" s="231"/>
      <c r="AH443" s="231"/>
      <c r="AI443" s="231"/>
      <c r="AJ443" s="231"/>
      <c r="AK443" s="231"/>
      <c r="AL443" s="231"/>
      <c r="AM443" s="231"/>
      <c r="AN443" s="231"/>
      <c r="AO443" s="231"/>
      <c r="AP443" s="231"/>
      <c r="AQ443" s="231"/>
      <c r="AR443" s="231"/>
      <c r="AS443" s="231"/>
      <c r="AT443" s="231"/>
      <c r="AU443" s="231"/>
      <c r="AV443" s="231"/>
      <c r="AW443" s="231"/>
      <c r="AX443" s="231"/>
      <c r="AY443" s="231"/>
      <c r="AZ443" s="231"/>
      <c r="BA443" s="231"/>
      <c r="BB443" s="231"/>
      <c r="BC443" s="231"/>
    </row>
    <row r="444" spans="6:55" ht="12.5">
      <c r="F444" s="230"/>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c r="AE444" s="231"/>
      <c r="AF444" s="231"/>
      <c r="AG444" s="231"/>
      <c r="AH444" s="231"/>
      <c r="AI444" s="231"/>
      <c r="AJ444" s="231"/>
      <c r="AK444" s="231"/>
      <c r="AL444" s="231"/>
      <c r="AM444" s="231"/>
      <c r="AN444" s="231"/>
      <c r="AO444" s="231"/>
      <c r="AP444" s="231"/>
      <c r="AQ444" s="231"/>
      <c r="AR444" s="231"/>
      <c r="AS444" s="231"/>
      <c r="AT444" s="231"/>
      <c r="AU444" s="231"/>
      <c r="AV444" s="231"/>
      <c r="AW444" s="231"/>
      <c r="AX444" s="231"/>
      <c r="AY444" s="231"/>
      <c r="AZ444" s="231"/>
      <c r="BA444" s="231"/>
      <c r="BB444" s="231"/>
      <c r="BC444" s="231"/>
    </row>
    <row r="445" spans="6:55" ht="12.5">
      <c r="F445" s="230"/>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c r="AE445" s="231"/>
      <c r="AF445" s="231"/>
      <c r="AG445" s="231"/>
      <c r="AH445" s="231"/>
      <c r="AI445" s="231"/>
      <c r="AJ445" s="231"/>
      <c r="AK445" s="231"/>
      <c r="AL445" s="231"/>
      <c r="AM445" s="231"/>
      <c r="AN445" s="231"/>
      <c r="AO445" s="231"/>
      <c r="AP445" s="231"/>
      <c r="AQ445" s="231"/>
      <c r="AR445" s="231"/>
      <c r="AS445" s="231"/>
      <c r="AT445" s="231"/>
      <c r="AU445" s="231"/>
      <c r="AV445" s="231"/>
      <c r="AW445" s="231"/>
      <c r="AX445" s="231"/>
      <c r="AY445" s="231"/>
      <c r="AZ445" s="231"/>
      <c r="BA445" s="231"/>
      <c r="BB445" s="231"/>
      <c r="BC445" s="231"/>
    </row>
    <row r="446" spans="6:55" ht="12.5">
      <c r="F446" s="230"/>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c r="AE446" s="231"/>
      <c r="AF446" s="231"/>
      <c r="AG446" s="231"/>
      <c r="AH446" s="231"/>
      <c r="AI446" s="231"/>
      <c r="AJ446" s="231"/>
      <c r="AK446" s="231"/>
      <c r="AL446" s="231"/>
      <c r="AM446" s="231"/>
      <c r="AN446" s="231"/>
      <c r="AO446" s="231"/>
      <c r="AP446" s="231"/>
      <c r="AQ446" s="231"/>
      <c r="AR446" s="231"/>
      <c r="AS446" s="231"/>
      <c r="AT446" s="231"/>
      <c r="AU446" s="231"/>
      <c r="AV446" s="231"/>
      <c r="AW446" s="231"/>
      <c r="AX446" s="231"/>
      <c r="AY446" s="231"/>
      <c r="AZ446" s="231"/>
      <c r="BA446" s="231"/>
      <c r="BB446" s="231"/>
      <c r="BC446" s="231"/>
    </row>
    <row r="447" spans="6:55" ht="12.5">
      <c r="F447" s="230"/>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c r="AE447" s="231"/>
      <c r="AF447" s="231"/>
      <c r="AG447" s="231"/>
      <c r="AH447" s="231"/>
      <c r="AI447" s="231"/>
      <c r="AJ447" s="231"/>
      <c r="AK447" s="231"/>
      <c r="AL447" s="231"/>
      <c r="AM447" s="231"/>
      <c r="AN447" s="231"/>
      <c r="AO447" s="231"/>
      <c r="AP447" s="231"/>
      <c r="AQ447" s="231"/>
      <c r="AR447" s="231"/>
      <c r="AS447" s="231"/>
      <c r="AT447" s="231"/>
      <c r="AU447" s="231"/>
      <c r="AV447" s="231"/>
      <c r="AW447" s="231"/>
      <c r="AX447" s="231"/>
      <c r="AY447" s="231"/>
      <c r="AZ447" s="231"/>
      <c r="BA447" s="231"/>
      <c r="BB447" s="231"/>
      <c r="BC447" s="231"/>
    </row>
    <row r="448" spans="6:55" ht="12.5">
      <c r="F448" s="230"/>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c r="AE448" s="231"/>
      <c r="AF448" s="231"/>
      <c r="AG448" s="231"/>
      <c r="AH448" s="231"/>
      <c r="AI448" s="231"/>
      <c r="AJ448" s="231"/>
      <c r="AK448" s="231"/>
      <c r="AL448" s="231"/>
      <c r="AM448" s="231"/>
      <c r="AN448" s="231"/>
      <c r="AO448" s="231"/>
      <c r="AP448" s="231"/>
      <c r="AQ448" s="231"/>
      <c r="AR448" s="231"/>
      <c r="AS448" s="231"/>
      <c r="AT448" s="231"/>
      <c r="AU448" s="231"/>
      <c r="AV448" s="231"/>
      <c r="AW448" s="231"/>
      <c r="AX448" s="231"/>
      <c r="AY448" s="231"/>
      <c r="AZ448" s="231"/>
      <c r="BA448" s="231"/>
      <c r="BB448" s="231"/>
      <c r="BC448" s="231"/>
    </row>
    <row r="449" spans="6:55" ht="12.5">
      <c r="F449" s="230"/>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c r="AE449" s="231"/>
      <c r="AF449" s="231"/>
      <c r="AG449" s="231"/>
      <c r="AH449" s="231"/>
      <c r="AI449" s="231"/>
      <c r="AJ449" s="231"/>
      <c r="AK449" s="231"/>
      <c r="AL449" s="231"/>
      <c r="AM449" s="231"/>
      <c r="AN449" s="231"/>
      <c r="AO449" s="231"/>
      <c r="AP449" s="231"/>
      <c r="AQ449" s="231"/>
      <c r="AR449" s="231"/>
      <c r="AS449" s="231"/>
      <c r="AT449" s="231"/>
      <c r="AU449" s="231"/>
      <c r="AV449" s="231"/>
      <c r="AW449" s="231"/>
      <c r="AX449" s="231"/>
      <c r="AY449" s="231"/>
      <c r="AZ449" s="231"/>
      <c r="BA449" s="231"/>
      <c r="BB449" s="231"/>
      <c r="BC449" s="231"/>
    </row>
    <row r="450" spans="6:55" ht="12.5">
      <c r="F450" s="230"/>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c r="AE450" s="231"/>
      <c r="AF450" s="231"/>
      <c r="AG450" s="231"/>
      <c r="AH450" s="231"/>
      <c r="AI450" s="231"/>
      <c r="AJ450" s="231"/>
      <c r="AK450" s="231"/>
      <c r="AL450" s="231"/>
      <c r="AM450" s="231"/>
      <c r="AN450" s="231"/>
      <c r="AO450" s="231"/>
      <c r="AP450" s="231"/>
      <c r="AQ450" s="231"/>
      <c r="AR450" s="231"/>
      <c r="AS450" s="231"/>
      <c r="AT450" s="231"/>
      <c r="AU450" s="231"/>
      <c r="AV450" s="231"/>
      <c r="AW450" s="231"/>
      <c r="AX450" s="231"/>
      <c r="AY450" s="231"/>
      <c r="AZ450" s="231"/>
      <c r="BA450" s="231"/>
      <c r="BB450" s="231"/>
      <c r="BC450" s="231"/>
    </row>
    <row r="451" spans="6:55" ht="12.5">
      <c r="F451" s="230"/>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c r="AE451" s="231"/>
      <c r="AF451" s="231"/>
      <c r="AG451" s="231"/>
      <c r="AH451" s="231"/>
      <c r="AI451" s="231"/>
      <c r="AJ451" s="231"/>
      <c r="AK451" s="231"/>
      <c r="AL451" s="231"/>
      <c r="AM451" s="231"/>
      <c r="AN451" s="231"/>
      <c r="AO451" s="231"/>
      <c r="AP451" s="231"/>
      <c r="AQ451" s="231"/>
      <c r="AR451" s="231"/>
      <c r="AS451" s="231"/>
      <c r="AT451" s="231"/>
      <c r="AU451" s="231"/>
      <c r="AV451" s="231"/>
      <c r="AW451" s="231"/>
      <c r="AX451" s="231"/>
      <c r="AY451" s="231"/>
      <c r="AZ451" s="231"/>
      <c r="BA451" s="231"/>
      <c r="BB451" s="231"/>
      <c r="BC451" s="231"/>
    </row>
    <row r="452" spans="6:55" ht="12.5">
      <c r="F452" s="230"/>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c r="AE452" s="231"/>
      <c r="AF452" s="231"/>
      <c r="AG452" s="231"/>
      <c r="AH452" s="231"/>
      <c r="AI452" s="231"/>
      <c r="AJ452" s="231"/>
      <c r="AK452" s="231"/>
      <c r="AL452" s="231"/>
      <c r="AM452" s="231"/>
      <c r="AN452" s="231"/>
      <c r="AO452" s="231"/>
      <c r="AP452" s="231"/>
      <c r="AQ452" s="231"/>
      <c r="AR452" s="231"/>
      <c r="AS452" s="231"/>
      <c r="AT452" s="231"/>
      <c r="AU452" s="231"/>
      <c r="AV452" s="231"/>
      <c r="AW452" s="231"/>
      <c r="AX452" s="231"/>
      <c r="AY452" s="231"/>
      <c r="AZ452" s="231"/>
      <c r="BA452" s="231"/>
      <c r="BB452" s="231"/>
      <c r="BC452" s="231"/>
    </row>
    <row r="453" spans="6:55" ht="12.5">
      <c r="F453" s="230"/>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c r="AE453" s="231"/>
      <c r="AF453" s="231"/>
      <c r="AG453" s="231"/>
      <c r="AH453" s="231"/>
      <c r="AI453" s="231"/>
      <c r="AJ453" s="231"/>
      <c r="AK453" s="231"/>
      <c r="AL453" s="231"/>
      <c r="AM453" s="231"/>
      <c r="AN453" s="231"/>
      <c r="AO453" s="231"/>
      <c r="AP453" s="231"/>
      <c r="AQ453" s="231"/>
      <c r="AR453" s="231"/>
      <c r="AS453" s="231"/>
      <c r="AT453" s="231"/>
      <c r="AU453" s="231"/>
      <c r="AV453" s="231"/>
      <c r="AW453" s="231"/>
      <c r="AX453" s="231"/>
      <c r="AY453" s="231"/>
      <c r="AZ453" s="231"/>
      <c r="BA453" s="231"/>
      <c r="BB453" s="231"/>
      <c r="BC453" s="231"/>
    </row>
    <row r="454" spans="6:55" ht="12.5">
      <c r="F454" s="230"/>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c r="AE454" s="231"/>
      <c r="AF454" s="231"/>
      <c r="AG454" s="231"/>
      <c r="AH454" s="231"/>
      <c r="AI454" s="231"/>
      <c r="AJ454" s="231"/>
      <c r="AK454" s="231"/>
      <c r="AL454" s="231"/>
      <c r="AM454" s="231"/>
      <c r="AN454" s="231"/>
      <c r="AO454" s="231"/>
      <c r="AP454" s="231"/>
      <c r="AQ454" s="231"/>
      <c r="AR454" s="231"/>
      <c r="AS454" s="231"/>
      <c r="AT454" s="231"/>
      <c r="AU454" s="231"/>
      <c r="AV454" s="231"/>
      <c r="AW454" s="231"/>
      <c r="AX454" s="231"/>
      <c r="AY454" s="231"/>
      <c r="AZ454" s="231"/>
      <c r="BA454" s="231"/>
      <c r="BB454" s="231"/>
      <c r="BC454" s="231"/>
    </row>
    <row r="455" spans="6:55" ht="12.5">
      <c r="F455" s="230"/>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c r="AE455" s="231"/>
      <c r="AF455" s="231"/>
      <c r="AG455" s="231"/>
      <c r="AH455" s="231"/>
      <c r="AI455" s="231"/>
      <c r="AJ455" s="231"/>
      <c r="AK455" s="231"/>
      <c r="AL455" s="231"/>
      <c r="AM455" s="231"/>
      <c r="AN455" s="231"/>
      <c r="AO455" s="231"/>
      <c r="AP455" s="231"/>
      <c r="AQ455" s="231"/>
      <c r="AR455" s="231"/>
      <c r="AS455" s="231"/>
      <c r="AT455" s="231"/>
      <c r="AU455" s="231"/>
      <c r="AV455" s="231"/>
      <c r="AW455" s="231"/>
      <c r="AX455" s="231"/>
      <c r="AY455" s="231"/>
      <c r="AZ455" s="231"/>
      <c r="BA455" s="231"/>
      <c r="BB455" s="231"/>
      <c r="BC455" s="231"/>
    </row>
    <row r="456" spans="6:55" ht="12.5">
      <c r="F456" s="230"/>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c r="AE456" s="231"/>
      <c r="AF456" s="231"/>
      <c r="AG456" s="231"/>
      <c r="AH456" s="231"/>
      <c r="AI456" s="231"/>
      <c r="AJ456" s="231"/>
      <c r="AK456" s="231"/>
      <c r="AL456" s="231"/>
      <c r="AM456" s="231"/>
      <c r="AN456" s="231"/>
      <c r="AO456" s="231"/>
      <c r="AP456" s="231"/>
      <c r="AQ456" s="231"/>
      <c r="AR456" s="231"/>
      <c r="AS456" s="231"/>
      <c r="AT456" s="231"/>
      <c r="AU456" s="231"/>
      <c r="AV456" s="231"/>
      <c r="AW456" s="231"/>
      <c r="AX456" s="231"/>
      <c r="AY456" s="231"/>
      <c r="AZ456" s="231"/>
      <c r="BA456" s="231"/>
      <c r="BB456" s="231"/>
      <c r="BC456" s="231"/>
    </row>
    <row r="457" spans="6:55" ht="12.5">
      <c r="F457" s="230"/>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c r="AE457" s="231"/>
      <c r="AF457" s="231"/>
      <c r="AG457" s="231"/>
      <c r="AH457" s="231"/>
      <c r="AI457" s="231"/>
      <c r="AJ457" s="231"/>
      <c r="AK457" s="231"/>
      <c r="AL457" s="231"/>
      <c r="AM457" s="231"/>
      <c r="AN457" s="231"/>
      <c r="AO457" s="231"/>
      <c r="AP457" s="231"/>
      <c r="AQ457" s="231"/>
      <c r="AR457" s="231"/>
      <c r="AS457" s="231"/>
      <c r="AT457" s="231"/>
      <c r="AU457" s="231"/>
      <c r="AV457" s="231"/>
      <c r="AW457" s="231"/>
      <c r="AX457" s="231"/>
      <c r="AY457" s="231"/>
      <c r="AZ457" s="231"/>
      <c r="BA457" s="231"/>
      <c r="BB457" s="231"/>
      <c r="BC457" s="231"/>
    </row>
    <row r="458" spans="6:55" ht="12.5">
      <c r="F458" s="230"/>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c r="AE458" s="231"/>
      <c r="AF458" s="231"/>
      <c r="AG458" s="231"/>
      <c r="AH458" s="231"/>
      <c r="AI458" s="231"/>
      <c r="AJ458" s="231"/>
      <c r="AK458" s="231"/>
      <c r="AL458" s="231"/>
      <c r="AM458" s="231"/>
      <c r="AN458" s="231"/>
      <c r="AO458" s="231"/>
      <c r="AP458" s="231"/>
      <c r="AQ458" s="231"/>
      <c r="AR458" s="231"/>
      <c r="AS458" s="231"/>
      <c r="AT458" s="231"/>
      <c r="AU458" s="231"/>
      <c r="AV458" s="231"/>
      <c r="AW458" s="231"/>
      <c r="AX458" s="231"/>
      <c r="AY458" s="231"/>
      <c r="AZ458" s="231"/>
      <c r="BA458" s="231"/>
      <c r="BB458" s="231"/>
      <c r="BC458" s="231"/>
    </row>
    <row r="459" spans="6:55" ht="12.5">
      <c r="F459" s="230"/>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c r="AE459" s="231"/>
      <c r="AF459" s="231"/>
      <c r="AG459" s="231"/>
      <c r="AH459" s="231"/>
      <c r="AI459" s="231"/>
      <c r="AJ459" s="231"/>
      <c r="AK459" s="231"/>
      <c r="AL459" s="231"/>
      <c r="AM459" s="231"/>
      <c r="AN459" s="231"/>
      <c r="AO459" s="231"/>
      <c r="AP459" s="231"/>
      <c r="AQ459" s="231"/>
      <c r="AR459" s="231"/>
      <c r="AS459" s="231"/>
      <c r="AT459" s="231"/>
      <c r="AU459" s="231"/>
      <c r="AV459" s="231"/>
      <c r="AW459" s="231"/>
      <c r="AX459" s="231"/>
      <c r="AY459" s="231"/>
      <c r="AZ459" s="231"/>
      <c r="BA459" s="231"/>
      <c r="BB459" s="231"/>
      <c r="BC459" s="231"/>
    </row>
    <row r="460" spans="6:55" ht="12.5">
      <c r="F460" s="230"/>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c r="AE460" s="231"/>
      <c r="AF460" s="231"/>
      <c r="AG460" s="231"/>
      <c r="AH460" s="231"/>
      <c r="AI460" s="231"/>
      <c r="AJ460" s="231"/>
      <c r="AK460" s="231"/>
      <c r="AL460" s="231"/>
      <c r="AM460" s="231"/>
      <c r="AN460" s="231"/>
      <c r="AO460" s="231"/>
      <c r="AP460" s="231"/>
      <c r="AQ460" s="231"/>
      <c r="AR460" s="231"/>
      <c r="AS460" s="231"/>
      <c r="AT460" s="231"/>
      <c r="AU460" s="231"/>
      <c r="AV460" s="231"/>
      <c r="AW460" s="231"/>
      <c r="AX460" s="231"/>
      <c r="AY460" s="231"/>
      <c r="AZ460" s="231"/>
      <c r="BA460" s="231"/>
      <c r="BB460" s="231"/>
      <c r="BC460" s="231"/>
    </row>
    <row r="461" spans="6:55" ht="12.5">
      <c r="F461" s="230"/>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c r="AE461" s="231"/>
      <c r="AF461" s="231"/>
      <c r="AG461" s="231"/>
      <c r="AH461" s="231"/>
      <c r="AI461" s="231"/>
      <c r="AJ461" s="231"/>
      <c r="AK461" s="231"/>
      <c r="AL461" s="231"/>
      <c r="AM461" s="231"/>
      <c r="AN461" s="231"/>
      <c r="AO461" s="231"/>
      <c r="AP461" s="231"/>
      <c r="AQ461" s="231"/>
      <c r="AR461" s="231"/>
      <c r="AS461" s="231"/>
      <c r="AT461" s="231"/>
      <c r="AU461" s="231"/>
      <c r="AV461" s="231"/>
      <c r="AW461" s="231"/>
      <c r="AX461" s="231"/>
      <c r="AY461" s="231"/>
      <c r="AZ461" s="231"/>
      <c r="BA461" s="231"/>
      <c r="BB461" s="231"/>
      <c r="BC461" s="231"/>
    </row>
    <row r="462" spans="6:55" ht="12.5">
      <c r="F462" s="230"/>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c r="AE462" s="231"/>
      <c r="AF462" s="231"/>
      <c r="AG462" s="231"/>
      <c r="AH462" s="231"/>
      <c r="AI462" s="231"/>
      <c r="AJ462" s="231"/>
      <c r="AK462" s="231"/>
      <c r="AL462" s="231"/>
      <c r="AM462" s="231"/>
      <c r="AN462" s="231"/>
      <c r="AO462" s="231"/>
      <c r="AP462" s="231"/>
      <c r="AQ462" s="231"/>
      <c r="AR462" s="231"/>
      <c r="AS462" s="231"/>
      <c r="AT462" s="231"/>
      <c r="AU462" s="231"/>
      <c r="AV462" s="231"/>
      <c r="AW462" s="231"/>
      <c r="AX462" s="231"/>
      <c r="AY462" s="231"/>
      <c r="AZ462" s="231"/>
      <c r="BA462" s="231"/>
      <c r="BB462" s="231"/>
      <c r="BC462" s="231"/>
    </row>
    <row r="463" spans="6:55" ht="12.5">
      <c r="F463" s="230"/>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c r="AE463" s="231"/>
      <c r="AF463" s="231"/>
      <c r="AG463" s="231"/>
      <c r="AH463" s="231"/>
      <c r="AI463" s="231"/>
      <c r="AJ463" s="231"/>
      <c r="AK463" s="231"/>
      <c r="AL463" s="231"/>
      <c r="AM463" s="231"/>
      <c r="AN463" s="231"/>
      <c r="AO463" s="231"/>
      <c r="AP463" s="231"/>
      <c r="AQ463" s="231"/>
      <c r="AR463" s="231"/>
      <c r="AS463" s="231"/>
      <c r="AT463" s="231"/>
      <c r="AU463" s="231"/>
      <c r="AV463" s="231"/>
      <c r="AW463" s="231"/>
      <c r="AX463" s="231"/>
      <c r="AY463" s="231"/>
      <c r="AZ463" s="231"/>
      <c r="BA463" s="231"/>
      <c r="BB463" s="231"/>
      <c r="BC463" s="231"/>
    </row>
    <row r="464" spans="6:55" ht="12.5">
      <c r="F464" s="230"/>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c r="AE464" s="231"/>
      <c r="AF464" s="231"/>
      <c r="AG464" s="231"/>
      <c r="AH464" s="231"/>
      <c r="AI464" s="231"/>
      <c r="AJ464" s="231"/>
      <c r="AK464" s="231"/>
      <c r="AL464" s="231"/>
      <c r="AM464" s="231"/>
      <c r="AN464" s="231"/>
      <c r="AO464" s="231"/>
      <c r="AP464" s="231"/>
      <c r="AQ464" s="231"/>
      <c r="AR464" s="231"/>
      <c r="AS464" s="231"/>
      <c r="AT464" s="231"/>
      <c r="AU464" s="231"/>
      <c r="AV464" s="231"/>
      <c r="AW464" s="231"/>
      <c r="AX464" s="231"/>
      <c r="AY464" s="231"/>
      <c r="AZ464" s="231"/>
      <c r="BA464" s="231"/>
      <c r="BB464" s="231"/>
      <c r="BC464" s="231"/>
    </row>
    <row r="465" spans="6:55" ht="12.5">
      <c r="F465" s="230"/>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c r="AE465" s="231"/>
      <c r="AF465" s="231"/>
      <c r="AG465" s="231"/>
      <c r="AH465" s="231"/>
      <c r="AI465" s="231"/>
      <c r="AJ465" s="231"/>
      <c r="AK465" s="231"/>
      <c r="AL465" s="231"/>
      <c r="AM465" s="231"/>
      <c r="AN465" s="231"/>
      <c r="AO465" s="231"/>
      <c r="AP465" s="231"/>
      <c r="AQ465" s="231"/>
      <c r="AR465" s="231"/>
      <c r="AS465" s="231"/>
      <c r="AT465" s="231"/>
      <c r="AU465" s="231"/>
      <c r="AV465" s="231"/>
      <c r="AW465" s="231"/>
      <c r="AX465" s="231"/>
      <c r="AY465" s="231"/>
      <c r="AZ465" s="231"/>
      <c r="BA465" s="231"/>
      <c r="BB465" s="231"/>
      <c r="BC465" s="231"/>
    </row>
    <row r="466" spans="6:55" ht="12.5">
      <c r="F466" s="230"/>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c r="AE466" s="231"/>
      <c r="AF466" s="231"/>
      <c r="AG466" s="231"/>
      <c r="AH466" s="231"/>
      <c r="AI466" s="231"/>
      <c r="AJ466" s="231"/>
      <c r="AK466" s="231"/>
      <c r="AL466" s="231"/>
      <c r="AM466" s="231"/>
      <c r="AN466" s="231"/>
      <c r="AO466" s="231"/>
      <c r="AP466" s="231"/>
      <c r="AQ466" s="231"/>
      <c r="AR466" s="231"/>
      <c r="AS466" s="231"/>
      <c r="AT466" s="231"/>
      <c r="AU466" s="231"/>
      <c r="AV466" s="231"/>
      <c r="AW466" s="231"/>
      <c r="AX466" s="231"/>
      <c r="AY466" s="231"/>
      <c r="AZ466" s="231"/>
      <c r="BA466" s="231"/>
      <c r="BB466" s="231"/>
      <c r="BC466" s="231"/>
    </row>
    <row r="467" spans="6:55" ht="12.5">
      <c r="F467" s="230"/>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c r="AE467" s="231"/>
      <c r="AF467" s="231"/>
      <c r="AG467" s="231"/>
      <c r="AH467" s="231"/>
      <c r="AI467" s="231"/>
      <c r="AJ467" s="231"/>
      <c r="AK467" s="231"/>
      <c r="AL467" s="231"/>
      <c r="AM467" s="231"/>
      <c r="AN467" s="231"/>
      <c r="AO467" s="231"/>
      <c r="AP467" s="231"/>
      <c r="AQ467" s="231"/>
      <c r="AR467" s="231"/>
      <c r="AS467" s="231"/>
      <c r="AT467" s="231"/>
      <c r="AU467" s="231"/>
      <c r="AV467" s="231"/>
      <c r="AW467" s="231"/>
      <c r="AX467" s="231"/>
      <c r="AY467" s="231"/>
      <c r="AZ467" s="231"/>
      <c r="BA467" s="231"/>
      <c r="BB467" s="231"/>
      <c r="BC467" s="231"/>
    </row>
    <row r="468" spans="6:55" ht="12.5">
      <c r="F468" s="230"/>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c r="AE468" s="231"/>
      <c r="AF468" s="231"/>
      <c r="AG468" s="231"/>
      <c r="AH468" s="231"/>
      <c r="AI468" s="231"/>
      <c r="AJ468" s="231"/>
      <c r="AK468" s="231"/>
      <c r="AL468" s="231"/>
      <c r="AM468" s="231"/>
      <c r="AN468" s="231"/>
      <c r="AO468" s="231"/>
      <c r="AP468" s="231"/>
      <c r="AQ468" s="231"/>
      <c r="AR468" s="231"/>
      <c r="AS468" s="231"/>
      <c r="AT468" s="231"/>
      <c r="AU468" s="231"/>
      <c r="AV468" s="231"/>
      <c r="AW468" s="231"/>
      <c r="AX468" s="231"/>
      <c r="AY468" s="231"/>
      <c r="AZ468" s="231"/>
      <c r="BA468" s="231"/>
      <c r="BB468" s="231"/>
      <c r="BC468" s="231"/>
    </row>
    <row r="469" spans="6:55" ht="12.5">
      <c r="F469" s="230"/>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c r="AE469" s="231"/>
      <c r="AF469" s="231"/>
      <c r="AG469" s="231"/>
      <c r="AH469" s="231"/>
      <c r="AI469" s="231"/>
      <c r="AJ469" s="231"/>
      <c r="AK469" s="231"/>
      <c r="AL469" s="231"/>
      <c r="AM469" s="231"/>
      <c r="AN469" s="231"/>
      <c r="AO469" s="231"/>
      <c r="AP469" s="231"/>
      <c r="AQ469" s="231"/>
      <c r="AR469" s="231"/>
      <c r="AS469" s="231"/>
      <c r="AT469" s="231"/>
      <c r="AU469" s="231"/>
      <c r="AV469" s="231"/>
      <c r="AW469" s="231"/>
      <c r="AX469" s="231"/>
      <c r="AY469" s="231"/>
      <c r="AZ469" s="231"/>
      <c r="BA469" s="231"/>
      <c r="BB469" s="231"/>
      <c r="BC469" s="231"/>
    </row>
    <row r="470" spans="6:55" ht="12.5">
      <c r="F470" s="230"/>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c r="AE470" s="231"/>
      <c r="AF470" s="231"/>
      <c r="AG470" s="231"/>
      <c r="AH470" s="231"/>
      <c r="AI470" s="231"/>
      <c r="AJ470" s="231"/>
      <c r="AK470" s="231"/>
      <c r="AL470" s="231"/>
      <c r="AM470" s="231"/>
      <c r="AN470" s="231"/>
      <c r="AO470" s="231"/>
      <c r="AP470" s="231"/>
      <c r="AQ470" s="231"/>
      <c r="AR470" s="231"/>
      <c r="AS470" s="231"/>
      <c r="AT470" s="231"/>
      <c r="AU470" s="231"/>
      <c r="AV470" s="231"/>
      <c r="AW470" s="231"/>
      <c r="AX470" s="231"/>
      <c r="AY470" s="231"/>
      <c r="AZ470" s="231"/>
      <c r="BA470" s="231"/>
      <c r="BB470" s="231"/>
      <c r="BC470" s="231"/>
    </row>
    <row r="471" spans="6:55" ht="12.5">
      <c r="F471" s="230"/>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c r="AE471" s="231"/>
      <c r="AF471" s="231"/>
      <c r="AG471" s="231"/>
      <c r="AH471" s="231"/>
      <c r="AI471" s="231"/>
      <c r="AJ471" s="231"/>
      <c r="AK471" s="231"/>
      <c r="AL471" s="231"/>
      <c r="AM471" s="231"/>
      <c r="AN471" s="231"/>
      <c r="AO471" s="231"/>
      <c r="AP471" s="231"/>
      <c r="AQ471" s="231"/>
      <c r="AR471" s="231"/>
      <c r="AS471" s="231"/>
      <c r="AT471" s="231"/>
      <c r="AU471" s="231"/>
      <c r="AV471" s="231"/>
      <c r="AW471" s="231"/>
      <c r="AX471" s="231"/>
      <c r="AY471" s="231"/>
      <c r="AZ471" s="231"/>
      <c r="BA471" s="231"/>
      <c r="BB471" s="231"/>
      <c r="BC471" s="231"/>
    </row>
    <row r="472" spans="6:55" ht="12.5">
      <c r="F472" s="230"/>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c r="AE472" s="231"/>
      <c r="AF472" s="231"/>
      <c r="AG472" s="231"/>
      <c r="AH472" s="231"/>
      <c r="AI472" s="231"/>
      <c r="AJ472" s="231"/>
      <c r="AK472" s="231"/>
      <c r="AL472" s="231"/>
      <c r="AM472" s="231"/>
      <c r="AN472" s="231"/>
      <c r="AO472" s="231"/>
      <c r="AP472" s="231"/>
      <c r="AQ472" s="231"/>
      <c r="AR472" s="231"/>
      <c r="AS472" s="231"/>
      <c r="AT472" s="231"/>
      <c r="AU472" s="231"/>
      <c r="AV472" s="231"/>
      <c r="AW472" s="231"/>
      <c r="AX472" s="231"/>
      <c r="AY472" s="231"/>
      <c r="AZ472" s="231"/>
      <c r="BA472" s="231"/>
      <c r="BB472" s="231"/>
      <c r="BC472" s="231"/>
    </row>
    <row r="473" spans="6:55" ht="12.5">
      <c r="F473" s="230"/>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c r="AE473" s="231"/>
      <c r="AF473" s="231"/>
      <c r="AG473" s="231"/>
      <c r="AH473" s="231"/>
      <c r="AI473" s="231"/>
      <c r="AJ473" s="231"/>
      <c r="AK473" s="231"/>
      <c r="AL473" s="231"/>
      <c r="AM473" s="231"/>
      <c r="AN473" s="231"/>
      <c r="AO473" s="231"/>
      <c r="AP473" s="231"/>
      <c r="AQ473" s="231"/>
      <c r="AR473" s="231"/>
      <c r="AS473" s="231"/>
      <c r="AT473" s="231"/>
      <c r="AU473" s="231"/>
      <c r="AV473" s="231"/>
      <c r="AW473" s="231"/>
      <c r="AX473" s="231"/>
      <c r="AY473" s="231"/>
      <c r="AZ473" s="231"/>
      <c r="BA473" s="231"/>
      <c r="BB473" s="231"/>
      <c r="BC473" s="231"/>
    </row>
    <row r="474" spans="6:55" ht="12.5">
      <c r="F474" s="230"/>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c r="AE474" s="231"/>
      <c r="AF474" s="231"/>
      <c r="AG474" s="231"/>
      <c r="AH474" s="231"/>
      <c r="AI474" s="231"/>
      <c r="AJ474" s="231"/>
      <c r="AK474" s="231"/>
      <c r="AL474" s="231"/>
      <c r="AM474" s="231"/>
      <c r="AN474" s="231"/>
      <c r="AO474" s="231"/>
      <c r="AP474" s="231"/>
      <c r="AQ474" s="231"/>
      <c r="AR474" s="231"/>
      <c r="AS474" s="231"/>
      <c r="AT474" s="231"/>
      <c r="AU474" s="231"/>
      <c r="AV474" s="231"/>
      <c r="AW474" s="231"/>
      <c r="AX474" s="231"/>
      <c r="AY474" s="231"/>
      <c r="AZ474" s="231"/>
      <c r="BA474" s="231"/>
      <c r="BB474" s="231"/>
      <c r="BC474" s="231"/>
    </row>
    <row r="475" spans="6:55" ht="12.5">
      <c r="F475" s="230"/>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c r="AE475" s="231"/>
      <c r="AF475" s="231"/>
      <c r="AG475" s="231"/>
      <c r="AH475" s="231"/>
      <c r="AI475" s="231"/>
      <c r="AJ475" s="231"/>
      <c r="AK475" s="231"/>
      <c r="AL475" s="231"/>
      <c r="AM475" s="231"/>
      <c r="AN475" s="231"/>
      <c r="AO475" s="231"/>
      <c r="AP475" s="231"/>
      <c r="AQ475" s="231"/>
      <c r="AR475" s="231"/>
      <c r="AS475" s="231"/>
      <c r="AT475" s="231"/>
      <c r="AU475" s="231"/>
      <c r="AV475" s="231"/>
      <c r="AW475" s="231"/>
      <c r="AX475" s="231"/>
      <c r="AY475" s="231"/>
      <c r="AZ475" s="231"/>
      <c r="BA475" s="231"/>
      <c r="BB475" s="231"/>
      <c r="BC475" s="231"/>
    </row>
    <row r="476" spans="6:55" ht="12.5">
      <c r="F476" s="230"/>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c r="AE476" s="231"/>
      <c r="AF476" s="231"/>
      <c r="AG476" s="231"/>
      <c r="AH476" s="231"/>
      <c r="AI476" s="231"/>
      <c r="AJ476" s="231"/>
      <c r="AK476" s="231"/>
      <c r="AL476" s="231"/>
      <c r="AM476" s="231"/>
      <c r="AN476" s="231"/>
      <c r="AO476" s="231"/>
      <c r="AP476" s="231"/>
      <c r="AQ476" s="231"/>
      <c r="AR476" s="231"/>
      <c r="AS476" s="231"/>
      <c r="AT476" s="231"/>
      <c r="AU476" s="231"/>
      <c r="AV476" s="231"/>
      <c r="AW476" s="231"/>
      <c r="AX476" s="231"/>
      <c r="AY476" s="231"/>
      <c r="AZ476" s="231"/>
      <c r="BA476" s="231"/>
      <c r="BB476" s="231"/>
      <c r="BC476" s="231"/>
    </row>
    <row r="477" spans="6:55" ht="12.5">
      <c r="F477" s="230"/>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c r="AE477" s="231"/>
      <c r="AF477" s="231"/>
      <c r="AG477" s="231"/>
      <c r="AH477" s="231"/>
      <c r="AI477" s="231"/>
      <c r="AJ477" s="231"/>
      <c r="AK477" s="231"/>
      <c r="AL477" s="231"/>
      <c r="AM477" s="231"/>
      <c r="AN477" s="231"/>
      <c r="AO477" s="231"/>
      <c r="AP477" s="231"/>
      <c r="AQ477" s="231"/>
      <c r="AR477" s="231"/>
      <c r="AS477" s="231"/>
      <c r="AT477" s="231"/>
      <c r="AU477" s="231"/>
      <c r="AV477" s="231"/>
      <c r="AW477" s="231"/>
      <c r="AX477" s="231"/>
      <c r="AY477" s="231"/>
      <c r="AZ477" s="231"/>
      <c r="BA477" s="231"/>
      <c r="BB477" s="231"/>
      <c r="BC477" s="231"/>
    </row>
    <row r="478" spans="6:55" ht="12.5">
      <c r="F478" s="230"/>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c r="AE478" s="231"/>
      <c r="AF478" s="231"/>
      <c r="AG478" s="231"/>
      <c r="AH478" s="231"/>
      <c r="AI478" s="231"/>
      <c r="AJ478" s="231"/>
      <c r="AK478" s="231"/>
      <c r="AL478" s="231"/>
      <c r="AM478" s="231"/>
      <c r="AN478" s="231"/>
      <c r="AO478" s="231"/>
      <c r="AP478" s="231"/>
      <c r="AQ478" s="231"/>
      <c r="AR478" s="231"/>
      <c r="AS478" s="231"/>
      <c r="AT478" s="231"/>
      <c r="AU478" s="231"/>
      <c r="AV478" s="231"/>
      <c r="AW478" s="231"/>
      <c r="AX478" s="231"/>
      <c r="AY478" s="231"/>
      <c r="AZ478" s="231"/>
      <c r="BA478" s="231"/>
      <c r="BB478" s="231"/>
      <c r="BC478" s="231"/>
    </row>
    <row r="479" spans="6:55" ht="12.5">
      <c r="F479" s="230"/>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c r="AE479" s="231"/>
      <c r="AF479" s="231"/>
      <c r="AG479" s="231"/>
      <c r="AH479" s="231"/>
      <c r="AI479" s="231"/>
      <c r="AJ479" s="231"/>
      <c r="AK479" s="231"/>
      <c r="AL479" s="231"/>
      <c r="AM479" s="231"/>
      <c r="AN479" s="231"/>
      <c r="AO479" s="231"/>
      <c r="AP479" s="231"/>
      <c r="AQ479" s="231"/>
      <c r="AR479" s="231"/>
      <c r="AS479" s="231"/>
      <c r="AT479" s="231"/>
      <c r="AU479" s="231"/>
      <c r="AV479" s="231"/>
      <c r="AW479" s="231"/>
      <c r="AX479" s="231"/>
      <c r="AY479" s="231"/>
      <c r="AZ479" s="231"/>
      <c r="BA479" s="231"/>
      <c r="BB479" s="231"/>
      <c r="BC479" s="231"/>
    </row>
    <row r="480" spans="6:55" ht="12.5">
      <c r="F480" s="230"/>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c r="AE480" s="231"/>
      <c r="AF480" s="231"/>
      <c r="AG480" s="231"/>
      <c r="AH480" s="231"/>
      <c r="AI480" s="231"/>
      <c r="AJ480" s="231"/>
      <c r="AK480" s="231"/>
      <c r="AL480" s="231"/>
      <c r="AM480" s="231"/>
      <c r="AN480" s="231"/>
      <c r="AO480" s="231"/>
      <c r="AP480" s="231"/>
      <c r="AQ480" s="231"/>
      <c r="AR480" s="231"/>
      <c r="AS480" s="231"/>
      <c r="AT480" s="231"/>
      <c r="AU480" s="231"/>
      <c r="AV480" s="231"/>
      <c r="AW480" s="231"/>
      <c r="AX480" s="231"/>
      <c r="AY480" s="231"/>
      <c r="AZ480" s="231"/>
      <c r="BA480" s="231"/>
      <c r="BB480" s="231"/>
      <c r="BC480" s="231"/>
    </row>
    <row r="481" spans="6:55" ht="12.5">
      <c r="F481" s="230"/>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c r="AE481" s="231"/>
      <c r="AF481" s="231"/>
      <c r="AG481" s="231"/>
      <c r="AH481" s="231"/>
      <c r="AI481" s="231"/>
      <c r="AJ481" s="231"/>
      <c r="AK481" s="231"/>
      <c r="AL481" s="231"/>
      <c r="AM481" s="231"/>
      <c r="AN481" s="231"/>
      <c r="AO481" s="231"/>
      <c r="AP481" s="231"/>
      <c r="AQ481" s="231"/>
      <c r="AR481" s="231"/>
      <c r="AS481" s="231"/>
      <c r="AT481" s="231"/>
      <c r="AU481" s="231"/>
      <c r="AV481" s="231"/>
      <c r="AW481" s="231"/>
      <c r="AX481" s="231"/>
      <c r="AY481" s="231"/>
      <c r="AZ481" s="231"/>
      <c r="BA481" s="231"/>
      <c r="BB481" s="231"/>
      <c r="BC481" s="231"/>
    </row>
    <row r="482" spans="6:55" ht="12.5">
      <c r="F482" s="230"/>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c r="AE482" s="231"/>
      <c r="AF482" s="231"/>
      <c r="AG482" s="231"/>
      <c r="AH482" s="231"/>
      <c r="AI482" s="231"/>
      <c r="AJ482" s="231"/>
      <c r="AK482" s="231"/>
      <c r="AL482" s="231"/>
      <c r="AM482" s="231"/>
      <c r="AN482" s="231"/>
      <c r="AO482" s="231"/>
      <c r="AP482" s="231"/>
      <c r="AQ482" s="231"/>
      <c r="AR482" s="231"/>
      <c r="AS482" s="231"/>
      <c r="AT482" s="231"/>
      <c r="AU482" s="231"/>
      <c r="AV482" s="231"/>
      <c r="AW482" s="231"/>
      <c r="AX482" s="231"/>
      <c r="AY482" s="231"/>
      <c r="AZ482" s="231"/>
      <c r="BA482" s="231"/>
      <c r="BB482" s="231"/>
      <c r="BC482" s="231"/>
    </row>
    <row r="483" spans="6:55" ht="12.5">
      <c r="F483" s="230"/>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c r="AE483" s="231"/>
      <c r="AF483" s="231"/>
      <c r="AG483" s="231"/>
      <c r="AH483" s="231"/>
      <c r="AI483" s="231"/>
      <c r="AJ483" s="231"/>
      <c r="AK483" s="231"/>
      <c r="AL483" s="231"/>
      <c r="AM483" s="231"/>
      <c r="AN483" s="231"/>
      <c r="AO483" s="231"/>
      <c r="AP483" s="231"/>
      <c r="AQ483" s="231"/>
      <c r="AR483" s="231"/>
      <c r="AS483" s="231"/>
      <c r="AT483" s="231"/>
      <c r="AU483" s="231"/>
      <c r="AV483" s="231"/>
      <c r="AW483" s="231"/>
      <c r="AX483" s="231"/>
      <c r="AY483" s="231"/>
      <c r="AZ483" s="231"/>
      <c r="BA483" s="231"/>
      <c r="BB483" s="231"/>
      <c r="BC483" s="231"/>
    </row>
    <row r="484" spans="6:55" ht="12.5">
      <c r="F484" s="230"/>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c r="AE484" s="231"/>
      <c r="AF484" s="231"/>
      <c r="AG484" s="231"/>
      <c r="AH484" s="231"/>
      <c r="AI484" s="231"/>
      <c r="AJ484" s="231"/>
      <c r="AK484" s="231"/>
      <c r="AL484" s="231"/>
      <c r="AM484" s="231"/>
      <c r="AN484" s="231"/>
      <c r="AO484" s="231"/>
      <c r="AP484" s="231"/>
      <c r="AQ484" s="231"/>
      <c r="AR484" s="231"/>
      <c r="AS484" s="231"/>
      <c r="AT484" s="231"/>
      <c r="AU484" s="231"/>
      <c r="AV484" s="231"/>
      <c r="AW484" s="231"/>
      <c r="AX484" s="231"/>
      <c r="AY484" s="231"/>
      <c r="AZ484" s="231"/>
      <c r="BA484" s="231"/>
      <c r="BB484" s="231"/>
      <c r="BC484" s="231"/>
    </row>
    <row r="485" spans="6:55" ht="12.5">
      <c r="F485" s="230"/>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c r="AE485" s="231"/>
      <c r="AF485" s="231"/>
      <c r="AG485" s="231"/>
      <c r="AH485" s="231"/>
      <c r="AI485" s="231"/>
      <c r="AJ485" s="231"/>
      <c r="AK485" s="231"/>
      <c r="AL485" s="231"/>
      <c r="AM485" s="231"/>
      <c r="AN485" s="231"/>
      <c r="AO485" s="231"/>
      <c r="AP485" s="231"/>
      <c r="AQ485" s="231"/>
      <c r="AR485" s="231"/>
      <c r="AS485" s="231"/>
      <c r="AT485" s="231"/>
      <c r="AU485" s="231"/>
      <c r="AV485" s="231"/>
      <c r="AW485" s="231"/>
      <c r="AX485" s="231"/>
      <c r="AY485" s="231"/>
      <c r="AZ485" s="231"/>
      <c r="BA485" s="231"/>
      <c r="BB485" s="231"/>
      <c r="BC485" s="231"/>
    </row>
    <row r="486" spans="6:55" ht="12.5">
      <c r="F486" s="230"/>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c r="AE486" s="231"/>
      <c r="AF486" s="231"/>
      <c r="AG486" s="231"/>
      <c r="AH486" s="231"/>
      <c r="AI486" s="231"/>
      <c r="AJ486" s="231"/>
      <c r="AK486" s="231"/>
      <c r="AL486" s="231"/>
      <c r="AM486" s="231"/>
      <c r="AN486" s="231"/>
      <c r="AO486" s="231"/>
      <c r="AP486" s="231"/>
      <c r="AQ486" s="231"/>
      <c r="AR486" s="231"/>
      <c r="AS486" s="231"/>
      <c r="AT486" s="231"/>
      <c r="AU486" s="231"/>
      <c r="AV486" s="231"/>
      <c r="AW486" s="231"/>
      <c r="AX486" s="231"/>
      <c r="AY486" s="231"/>
      <c r="AZ486" s="231"/>
      <c r="BA486" s="231"/>
      <c r="BB486" s="231"/>
      <c r="BC486" s="231"/>
    </row>
    <row r="487" spans="6:55" ht="12.5">
      <c r="F487" s="230"/>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c r="AE487" s="231"/>
      <c r="AF487" s="231"/>
      <c r="AG487" s="231"/>
      <c r="AH487" s="231"/>
      <c r="AI487" s="231"/>
      <c r="AJ487" s="231"/>
      <c r="AK487" s="231"/>
      <c r="AL487" s="231"/>
      <c r="AM487" s="231"/>
      <c r="AN487" s="231"/>
      <c r="AO487" s="231"/>
      <c r="AP487" s="231"/>
      <c r="AQ487" s="231"/>
      <c r="AR487" s="231"/>
      <c r="AS487" s="231"/>
      <c r="AT487" s="231"/>
      <c r="AU487" s="231"/>
      <c r="AV487" s="231"/>
      <c r="AW487" s="231"/>
      <c r="AX487" s="231"/>
      <c r="AY487" s="231"/>
      <c r="AZ487" s="231"/>
      <c r="BA487" s="231"/>
      <c r="BB487" s="231"/>
      <c r="BC487" s="231"/>
    </row>
    <row r="488" spans="6:55" ht="12.5">
      <c r="F488" s="230"/>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c r="AE488" s="231"/>
      <c r="AF488" s="231"/>
      <c r="AG488" s="231"/>
      <c r="AH488" s="231"/>
      <c r="AI488" s="231"/>
      <c r="AJ488" s="231"/>
      <c r="AK488" s="231"/>
      <c r="AL488" s="231"/>
      <c r="AM488" s="231"/>
      <c r="AN488" s="231"/>
      <c r="AO488" s="231"/>
      <c r="AP488" s="231"/>
      <c r="AQ488" s="231"/>
      <c r="AR488" s="231"/>
      <c r="AS488" s="231"/>
      <c r="AT488" s="231"/>
      <c r="AU488" s="231"/>
      <c r="AV488" s="231"/>
      <c r="AW488" s="231"/>
      <c r="AX488" s="231"/>
      <c r="AY488" s="231"/>
      <c r="AZ488" s="231"/>
      <c r="BA488" s="231"/>
      <c r="BB488" s="231"/>
      <c r="BC488" s="231"/>
    </row>
    <row r="489" spans="6:55" ht="12.5">
      <c r="F489" s="230"/>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c r="AE489" s="231"/>
      <c r="AF489" s="231"/>
      <c r="AG489" s="231"/>
      <c r="AH489" s="231"/>
      <c r="AI489" s="231"/>
      <c r="AJ489" s="231"/>
      <c r="AK489" s="231"/>
      <c r="AL489" s="231"/>
      <c r="AM489" s="231"/>
      <c r="AN489" s="231"/>
      <c r="AO489" s="231"/>
      <c r="AP489" s="231"/>
      <c r="AQ489" s="231"/>
      <c r="AR489" s="231"/>
      <c r="AS489" s="231"/>
      <c r="AT489" s="231"/>
      <c r="AU489" s="231"/>
      <c r="AV489" s="231"/>
      <c r="AW489" s="231"/>
      <c r="AX489" s="231"/>
      <c r="AY489" s="231"/>
      <c r="AZ489" s="231"/>
      <c r="BA489" s="231"/>
      <c r="BB489" s="231"/>
      <c r="BC489" s="231"/>
    </row>
    <row r="490" spans="6:55" ht="12.5">
      <c r="F490" s="230"/>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c r="AE490" s="231"/>
      <c r="AF490" s="231"/>
      <c r="AG490" s="231"/>
      <c r="AH490" s="231"/>
      <c r="AI490" s="231"/>
      <c r="AJ490" s="231"/>
      <c r="AK490" s="231"/>
      <c r="AL490" s="231"/>
      <c r="AM490" s="231"/>
      <c r="AN490" s="231"/>
      <c r="AO490" s="231"/>
      <c r="AP490" s="231"/>
      <c r="AQ490" s="231"/>
      <c r="AR490" s="231"/>
      <c r="AS490" s="231"/>
      <c r="AT490" s="231"/>
      <c r="AU490" s="231"/>
      <c r="AV490" s="231"/>
      <c r="AW490" s="231"/>
      <c r="AX490" s="231"/>
      <c r="AY490" s="231"/>
      <c r="AZ490" s="231"/>
      <c r="BA490" s="231"/>
      <c r="BB490" s="231"/>
      <c r="BC490" s="231"/>
    </row>
    <row r="491" spans="6:55" ht="12.5">
      <c r="F491" s="230"/>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c r="AE491" s="231"/>
      <c r="AF491" s="231"/>
      <c r="AG491" s="231"/>
      <c r="AH491" s="231"/>
      <c r="AI491" s="231"/>
      <c r="AJ491" s="231"/>
      <c r="AK491" s="231"/>
      <c r="AL491" s="231"/>
      <c r="AM491" s="231"/>
      <c r="AN491" s="231"/>
      <c r="AO491" s="231"/>
      <c r="AP491" s="231"/>
      <c r="AQ491" s="231"/>
      <c r="AR491" s="231"/>
      <c r="AS491" s="231"/>
      <c r="AT491" s="231"/>
      <c r="AU491" s="231"/>
      <c r="AV491" s="231"/>
      <c r="AW491" s="231"/>
      <c r="AX491" s="231"/>
      <c r="AY491" s="231"/>
      <c r="AZ491" s="231"/>
      <c r="BA491" s="231"/>
      <c r="BB491" s="231"/>
      <c r="BC491" s="231"/>
    </row>
    <row r="492" spans="6:55" ht="12.5">
      <c r="F492" s="230"/>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c r="AE492" s="231"/>
      <c r="AF492" s="231"/>
      <c r="AG492" s="231"/>
      <c r="AH492" s="231"/>
      <c r="AI492" s="231"/>
      <c r="AJ492" s="231"/>
      <c r="AK492" s="231"/>
      <c r="AL492" s="231"/>
      <c r="AM492" s="231"/>
      <c r="AN492" s="231"/>
      <c r="AO492" s="231"/>
      <c r="AP492" s="231"/>
      <c r="AQ492" s="231"/>
      <c r="AR492" s="231"/>
      <c r="AS492" s="231"/>
      <c r="AT492" s="231"/>
      <c r="AU492" s="231"/>
      <c r="AV492" s="231"/>
      <c r="AW492" s="231"/>
      <c r="AX492" s="231"/>
      <c r="AY492" s="231"/>
      <c r="AZ492" s="231"/>
      <c r="BA492" s="231"/>
      <c r="BB492" s="231"/>
      <c r="BC492" s="231"/>
    </row>
    <row r="493" spans="6:55" ht="12.5">
      <c r="F493" s="230"/>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c r="AE493" s="231"/>
      <c r="AF493" s="231"/>
      <c r="AG493" s="231"/>
      <c r="AH493" s="231"/>
      <c r="AI493" s="231"/>
      <c r="AJ493" s="231"/>
      <c r="AK493" s="231"/>
      <c r="AL493" s="231"/>
      <c r="AM493" s="231"/>
      <c r="AN493" s="231"/>
      <c r="AO493" s="231"/>
      <c r="AP493" s="231"/>
      <c r="AQ493" s="231"/>
      <c r="AR493" s="231"/>
      <c r="AS493" s="231"/>
      <c r="AT493" s="231"/>
      <c r="AU493" s="231"/>
      <c r="AV493" s="231"/>
      <c r="AW493" s="231"/>
      <c r="AX493" s="231"/>
      <c r="AY493" s="231"/>
      <c r="AZ493" s="231"/>
      <c r="BA493" s="231"/>
      <c r="BB493" s="231"/>
      <c r="BC493" s="231"/>
    </row>
    <row r="494" spans="6:55" ht="12.5">
      <c r="F494" s="230"/>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c r="AE494" s="231"/>
      <c r="AF494" s="231"/>
      <c r="AG494" s="231"/>
      <c r="AH494" s="231"/>
      <c r="AI494" s="231"/>
      <c r="AJ494" s="231"/>
      <c r="AK494" s="231"/>
      <c r="AL494" s="231"/>
      <c r="AM494" s="231"/>
      <c r="AN494" s="231"/>
      <c r="AO494" s="231"/>
      <c r="AP494" s="231"/>
      <c r="AQ494" s="231"/>
      <c r="AR494" s="231"/>
      <c r="AS494" s="231"/>
      <c r="AT494" s="231"/>
      <c r="AU494" s="231"/>
      <c r="AV494" s="231"/>
      <c r="AW494" s="231"/>
      <c r="AX494" s="231"/>
      <c r="AY494" s="231"/>
      <c r="AZ494" s="231"/>
      <c r="BA494" s="231"/>
      <c r="BB494" s="231"/>
      <c r="BC494" s="231"/>
    </row>
    <row r="495" spans="6:55" ht="12.5">
      <c r="F495" s="230"/>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c r="AE495" s="231"/>
      <c r="AF495" s="231"/>
      <c r="AG495" s="231"/>
      <c r="AH495" s="231"/>
      <c r="AI495" s="231"/>
      <c r="AJ495" s="231"/>
      <c r="AK495" s="231"/>
      <c r="AL495" s="231"/>
      <c r="AM495" s="231"/>
      <c r="AN495" s="231"/>
      <c r="AO495" s="231"/>
      <c r="AP495" s="231"/>
      <c r="AQ495" s="231"/>
      <c r="AR495" s="231"/>
      <c r="AS495" s="231"/>
      <c r="AT495" s="231"/>
      <c r="AU495" s="231"/>
      <c r="AV495" s="231"/>
      <c r="AW495" s="231"/>
      <c r="AX495" s="231"/>
      <c r="AY495" s="231"/>
      <c r="AZ495" s="231"/>
      <c r="BA495" s="231"/>
      <c r="BB495" s="231"/>
      <c r="BC495" s="231"/>
    </row>
    <row r="496" spans="6:55" ht="12.5">
      <c r="F496" s="230"/>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c r="AE496" s="231"/>
      <c r="AF496" s="231"/>
      <c r="AG496" s="231"/>
      <c r="AH496" s="231"/>
      <c r="AI496" s="231"/>
      <c r="AJ496" s="231"/>
      <c r="AK496" s="231"/>
      <c r="AL496" s="231"/>
      <c r="AM496" s="231"/>
      <c r="AN496" s="231"/>
      <c r="AO496" s="231"/>
      <c r="AP496" s="231"/>
      <c r="AQ496" s="231"/>
      <c r="AR496" s="231"/>
      <c r="AS496" s="231"/>
      <c r="AT496" s="231"/>
      <c r="AU496" s="231"/>
      <c r="AV496" s="231"/>
      <c r="AW496" s="231"/>
      <c r="AX496" s="231"/>
      <c r="AY496" s="231"/>
      <c r="AZ496" s="231"/>
      <c r="BA496" s="231"/>
      <c r="BB496" s="231"/>
      <c r="BC496" s="231"/>
    </row>
    <row r="497" spans="6:55" ht="12.5">
      <c r="F497" s="230"/>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c r="AE497" s="231"/>
      <c r="AF497" s="231"/>
      <c r="AG497" s="231"/>
      <c r="AH497" s="231"/>
      <c r="AI497" s="231"/>
      <c r="AJ497" s="231"/>
      <c r="AK497" s="231"/>
      <c r="AL497" s="231"/>
      <c r="AM497" s="231"/>
      <c r="AN497" s="231"/>
      <c r="AO497" s="231"/>
      <c r="AP497" s="231"/>
      <c r="AQ497" s="231"/>
      <c r="AR497" s="231"/>
      <c r="AS497" s="231"/>
      <c r="AT497" s="231"/>
      <c r="AU497" s="231"/>
      <c r="AV497" s="231"/>
      <c r="AW497" s="231"/>
      <c r="AX497" s="231"/>
      <c r="AY497" s="231"/>
      <c r="AZ497" s="231"/>
      <c r="BA497" s="231"/>
      <c r="BB497" s="231"/>
      <c r="BC497" s="231"/>
    </row>
    <row r="498" spans="6:55" ht="12.5">
      <c r="F498" s="230"/>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c r="AE498" s="231"/>
      <c r="AF498" s="231"/>
      <c r="AG498" s="231"/>
      <c r="AH498" s="231"/>
      <c r="AI498" s="231"/>
      <c r="AJ498" s="231"/>
      <c r="AK498" s="231"/>
      <c r="AL498" s="231"/>
      <c r="AM498" s="231"/>
      <c r="AN498" s="231"/>
      <c r="AO498" s="231"/>
      <c r="AP498" s="231"/>
      <c r="AQ498" s="231"/>
      <c r="AR498" s="231"/>
      <c r="AS498" s="231"/>
      <c r="AT498" s="231"/>
      <c r="AU498" s="231"/>
      <c r="AV498" s="231"/>
      <c r="AW498" s="231"/>
      <c r="AX498" s="231"/>
      <c r="AY498" s="231"/>
      <c r="AZ498" s="231"/>
      <c r="BA498" s="231"/>
      <c r="BB498" s="231"/>
      <c r="BC498" s="231"/>
    </row>
    <row r="499" spans="6:55" ht="12.5">
      <c r="F499" s="230"/>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c r="AE499" s="231"/>
      <c r="AF499" s="231"/>
      <c r="AG499" s="231"/>
      <c r="AH499" s="231"/>
      <c r="AI499" s="231"/>
      <c r="AJ499" s="231"/>
      <c r="AK499" s="231"/>
      <c r="AL499" s="231"/>
      <c r="AM499" s="231"/>
      <c r="AN499" s="231"/>
      <c r="AO499" s="231"/>
      <c r="AP499" s="231"/>
      <c r="AQ499" s="231"/>
      <c r="AR499" s="231"/>
      <c r="AS499" s="231"/>
      <c r="AT499" s="231"/>
      <c r="AU499" s="231"/>
      <c r="AV499" s="231"/>
      <c r="AW499" s="231"/>
      <c r="AX499" s="231"/>
      <c r="AY499" s="231"/>
      <c r="AZ499" s="231"/>
      <c r="BA499" s="231"/>
      <c r="BB499" s="231"/>
      <c r="BC499" s="231"/>
    </row>
    <row r="500" spans="6:55" ht="12.5">
      <c r="F500" s="230"/>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c r="AE500" s="231"/>
      <c r="AF500" s="231"/>
      <c r="AG500" s="231"/>
      <c r="AH500" s="231"/>
      <c r="AI500" s="231"/>
      <c r="AJ500" s="231"/>
      <c r="AK500" s="231"/>
      <c r="AL500" s="231"/>
      <c r="AM500" s="231"/>
      <c r="AN500" s="231"/>
      <c r="AO500" s="231"/>
      <c r="AP500" s="231"/>
      <c r="AQ500" s="231"/>
      <c r="AR500" s="231"/>
      <c r="AS500" s="231"/>
      <c r="AT500" s="231"/>
      <c r="AU500" s="231"/>
      <c r="AV500" s="231"/>
      <c r="AW500" s="231"/>
      <c r="AX500" s="231"/>
      <c r="AY500" s="231"/>
      <c r="AZ500" s="231"/>
      <c r="BA500" s="231"/>
      <c r="BB500" s="231"/>
      <c r="BC500" s="231"/>
    </row>
    <row r="501" spans="6:55" ht="12.5">
      <c r="F501" s="230"/>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c r="AE501" s="231"/>
      <c r="AF501" s="231"/>
      <c r="AG501" s="231"/>
      <c r="AH501" s="231"/>
      <c r="AI501" s="231"/>
      <c r="AJ501" s="231"/>
      <c r="AK501" s="231"/>
      <c r="AL501" s="231"/>
      <c r="AM501" s="231"/>
      <c r="AN501" s="231"/>
      <c r="AO501" s="231"/>
      <c r="AP501" s="231"/>
      <c r="AQ501" s="231"/>
      <c r="AR501" s="231"/>
      <c r="AS501" s="231"/>
      <c r="AT501" s="231"/>
      <c r="AU501" s="231"/>
      <c r="AV501" s="231"/>
      <c r="AW501" s="231"/>
      <c r="AX501" s="231"/>
      <c r="AY501" s="231"/>
      <c r="AZ501" s="231"/>
      <c r="BA501" s="231"/>
      <c r="BB501" s="231"/>
      <c r="BC501" s="231"/>
    </row>
    <row r="502" spans="6:55" ht="12.5">
      <c r="F502" s="230"/>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c r="AE502" s="231"/>
      <c r="AF502" s="231"/>
      <c r="AG502" s="231"/>
      <c r="AH502" s="231"/>
      <c r="AI502" s="231"/>
      <c r="AJ502" s="231"/>
      <c r="AK502" s="231"/>
      <c r="AL502" s="231"/>
      <c r="AM502" s="231"/>
      <c r="AN502" s="231"/>
      <c r="AO502" s="231"/>
      <c r="AP502" s="231"/>
      <c r="AQ502" s="231"/>
      <c r="AR502" s="231"/>
      <c r="AS502" s="231"/>
      <c r="AT502" s="231"/>
      <c r="AU502" s="231"/>
      <c r="AV502" s="231"/>
      <c r="AW502" s="231"/>
      <c r="AX502" s="231"/>
      <c r="AY502" s="231"/>
      <c r="AZ502" s="231"/>
      <c r="BA502" s="231"/>
      <c r="BB502" s="231"/>
      <c r="BC502" s="231"/>
    </row>
    <row r="503" spans="6:55" ht="12.5">
      <c r="F503" s="230"/>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c r="AE503" s="231"/>
      <c r="AF503" s="231"/>
      <c r="AG503" s="231"/>
      <c r="AH503" s="231"/>
      <c r="AI503" s="231"/>
      <c r="AJ503" s="231"/>
      <c r="AK503" s="231"/>
      <c r="AL503" s="231"/>
      <c r="AM503" s="231"/>
      <c r="AN503" s="231"/>
      <c r="AO503" s="231"/>
      <c r="AP503" s="231"/>
      <c r="AQ503" s="231"/>
      <c r="AR503" s="231"/>
      <c r="AS503" s="231"/>
      <c r="AT503" s="231"/>
      <c r="AU503" s="231"/>
      <c r="AV503" s="231"/>
      <c r="AW503" s="231"/>
      <c r="AX503" s="231"/>
      <c r="AY503" s="231"/>
      <c r="AZ503" s="231"/>
      <c r="BA503" s="231"/>
      <c r="BB503" s="231"/>
      <c r="BC503" s="231"/>
    </row>
    <row r="504" spans="6:55" ht="12.5">
      <c r="F504" s="230"/>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c r="AE504" s="231"/>
      <c r="AF504" s="231"/>
      <c r="AG504" s="231"/>
      <c r="AH504" s="231"/>
      <c r="AI504" s="231"/>
      <c r="AJ504" s="231"/>
      <c r="AK504" s="231"/>
      <c r="AL504" s="231"/>
      <c r="AM504" s="231"/>
      <c r="AN504" s="231"/>
      <c r="AO504" s="231"/>
      <c r="AP504" s="231"/>
      <c r="AQ504" s="231"/>
      <c r="AR504" s="231"/>
      <c r="AS504" s="231"/>
      <c r="AT504" s="231"/>
      <c r="AU504" s="231"/>
      <c r="AV504" s="231"/>
      <c r="AW504" s="231"/>
      <c r="AX504" s="231"/>
      <c r="AY504" s="231"/>
      <c r="AZ504" s="231"/>
      <c r="BA504" s="231"/>
      <c r="BB504" s="231"/>
      <c r="BC504" s="231"/>
    </row>
    <row r="505" spans="6:55" ht="12.5">
      <c r="F505" s="230"/>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c r="AE505" s="231"/>
      <c r="AF505" s="231"/>
      <c r="AG505" s="231"/>
      <c r="AH505" s="231"/>
      <c r="AI505" s="231"/>
      <c r="AJ505" s="231"/>
      <c r="AK505" s="231"/>
      <c r="AL505" s="231"/>
      <c r="AM505" s="231"/>
      <c r="AN505" s="231"/>
      <c r="AO505" s="231"/>
      <c r="AP505" s="231"/>
      <c r="AQ505" s="231"/>
      <c r="AR505" s="231"/>
      <c r="AS505" s="231"/>
      <c r="AT505" s="231"/>
      <c r="AU505" s="231"/>
      <c r="AV505" s="231"/>
      <c r="AW505" s="231"/>
      <c r="AX505" s="231"/>
      <c r="AY505" s="231"/>
      <c r="AZ505" s="231"/>
      <c r="BA505" s="231"/>
      <c r="BB505" s="231"/>
      <c r="BC505" s="231"/>
    </row>
    <row r="506" spans="6:55" ht="12.5">
      <c r="F506" s="230"/>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c r="AE506" s="231"/>
      <c r="AF506" s="231"/>
      <c r="AG506" s="231"/>
      <c r="AH506" s="231"/>
      <c r="AI506" s="231"/>
      <c r="AJ506" s="231"/>
      <c r="AK506" s="231"/>
      <c r="AL506" s="231"/>
      <c r="AM506" s="231"/>
      <c r="AN506" s="231"/>
      <c r="AO506" s="231"/>
      <c r="AP506" s="231"/>
      <c r="AQ506" s="231"/>
      <c r="AR506" s="231"/>
      <c r="AS506" s="231"/>
      <c r="AT506" s="231"/>
      <c r="AU506" s="231"/>
      <c r="AV506" s="231"/>
      <c r="AW506" s="231"/>
      <c r="AX506" s="231"/>
      <c r="AY506" s="231"/>
      <c r="AZ506" s="231"/>
      <c r="BA506" s="231"/>
      <c r="BB506" s="231"/>
      <c r="BC506" s="231"/>
    </row>
    <row r="507" spans="6:55" ht="12.5">
      <c r="F507" s="230"/>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c r="AE507" s="231"/>
      <c r="AF507" s="231"/>
      <c r="AG507" s="231"/>
      <c r="AH507" s="231"/>
      <c r="AI507" s="231"/>
      <c r="AJ507" s="231"/>
      <c r="AK507" s="231"/>
      <c r="AL507" s="231"/>
      <c r="AM507" s="231"/>
      <c r="AN507" s="231"/>
      <c r="AO507" s="231"/>
      <c r="AP507" s="231"/>
      <c r="AQ507" s="231"/>
      <c r="AR507" s="231"/>
      <c r="AS507" s="231"/>
      <c r="AT507" s="231"/>
      <c r="AU507" s="231"/>
      <c r="AV507" s="231"/>
      <c r="AW507" s="231"/>
      <c r="AX507" s="231"/>
      <c r="AY507" s="231"/>
      <c r="AZ507" s="231"/>
      <c r="BA507" s="231"/>
      <c r="BB507" s="231"/>
      <c r="BC507" s="231"/>
    </row>
    <row r="508" spans="6:55" ht="12.5">
      <c r="F508" s="230"/>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c r="AE508" s="231"/>
      <c r="AF508" s="231"/>
      <c r="AG508" s="231"/>
      <c r="AH508" s="231"/>
      <c r="AI508" s="231"/>
      <c r="AJ508" s="231"/>
      <c r="AK508" s="231"/>
      <c r="AL508" s="231"/>
      <c r="AM508" s="231"/>
      <c r="AN508" s="231"/>
      <c r="AO508" s="231"/>
      <c r="AP508" s="231"/>
      <c r="AQ508" s="231"/>
      <c r="AR508" s="231"/>
      <c r="AS508" s="231"/>
      <c r="AT508" s="231"/>
      <c r="AU508" s="231"/>
      <c r="AV508" s="231"/>
      <c r="AW508" s="231"/>
      <c r="AX508" s="231"/>
      <c r="AY508" s="231"/>
      <c r="AZ508" s="231"/>
      <c r="BA508" s="231"/>
      <c r="BB508" s="231"/>
      <c r="BC508" s="231"/>
    </row>
    <row r="509" spans="6:55" ht="12.5">
      <c r="F509" s="230"/>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c r="AE509" s="231"/>
      <c r="AF509" s="231"/>
      <c r="AG509" s="231"/>
      <c r="AH509" s="231"/>
      <c r="AI509" s="231"/>
      <c r="AJ509" s="231"/>
      <c r="AK509" s="231"/>
      <c r="AL509" s="231"/>
      <c r="AM509" s="231"/>
      <c r="AN509" s="231"/>
      <c r="AO509" s="231"/>
      <c r="AP509" s="231"/>
      <c r="AQ509" s="231"/>
      <c r="AR509" s="231"/>
      <c r="AS509" s="231"/>
      <c r="AT509" s="231"/>
      <c r="AU509" s="231"/>
      <c r="AV509" s="231"/>
      <c r="AW509" s="231"/>
      <c r="AX509" s="231"/>
      <c r="AY509" s="231"/>
      <c r="AZ509" s="231"/>
      <c r="BA509" s="231"/>
      <c r="BB509" s="231"/>
      <c r="BC509" s="231"/>
    </row>
    <row r="510" spans="6:55" ht="12.5">
      <c r="F510" s="230"/>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c r="AE510" s="231"/>
      <c r="AF510" s="231"/>
      <c r="AG510" s="231"/>
      <c r="AH510" s="231"/>
      <c r="AI510" s="231"/>
      <c r="AJ510" s="231"/>
      <c r="AK510" s="231"/>
      <c r="AL510" s="231"/>
      <c r="AM510" s="231"/>
      <c r="AN510" s="231"/>
      <c r="AO510" s="231"/>
      <c r="AP510" s="231"/>
      <c r="AQ510" s="231"/>
      <c r="AR510" s="231"/>
      <c r="AS510" s="231"/>
      <c r="AT510" s="231"/>
      <c r="AU510" s="231"/>
      <c r="AV510" s="231"/>
      <c r="AW510" s="231"/>
      <c r="AX510" s="231"/>
      <c r="AY510" s="231"/>
      <c r="AZ510" s="231"/>
      <c r="BA510" s="231"/>
      <c r="BB510" s="231"/>
      <c r="BC510" s="231"/>
    </row>
    <row r="511" spans="6:55" ht="12.5">
      <c r="F511" s="230"/>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c r="AE511" s="231"/>
      <c r="AF511" s="231"/>
      <c r="AG511" s="231"/>
      <c r="AH511" s="231"/>
      <c r="AI511" s="231"/>
      <c r="AJ511" s="231"/>
      <c r="AK511" s="231"/>
      <c r="AL511" s="231"/>
      <c r="AM511" s="231"/>
      <c r="AN511" s="231"/>
      <c r="AO511" s="231"/>
      <c r="AP511" s="231"/>
      <c r="AQ511" s="231"/>
      <c r="AR511" s="231"/>
      <c r="AS511" s="231"/>
      <c r="AT511" s="231"/>
      <c r="AU511" s="231"/>
      <c r="AV511" s="231"/>
      <c r="AW511" s="231"/>
      <c r="AX511" s="231"/>
      <c r="AY511" s="231"/>
      <c r="AZ511" s="231"/>
      <c r="BA511" s="231"/>
      <c r="BB511" s="231"/>
      <c r="BC511" s="231"/>
    </row>
    <row r="512" spans="6:55" ht="12.5">
      <c r="F512" s="230"/>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c r="AE512" s="231"/>
      <c r="AF512" s="231"/>
      <c r="AG512" s="231"/>
      <c r="AH512" s="231"/>
      <c r="AI512" s="231"/>
      <c r="AJ512" s="231"/>
      <c r="AK512" s="231"/>
      <c r="AL512" s="231"/>
      <c r="AM512" s="231"/>
      <c r="AN512" s="231"/>
      <c r="AO512" s="231"/>
      <c r="AP512" s="231"/>
      <c r="AQ512" s="231"/>
      <c r="AR512" s="231"/>
      <c r="AS512" s="231"/>
      <c r="AT512" s="231"/>
      <c r="AU512" s="231"/>
      <c r="AV512" s="231"/>
      <c r="AW512" s="231"/>
      <c r="AX512" s="231"/>
      <c r="AY512" s="231"/>
      <c r="AZ512" s="231"/>
      <c r="BA512" s="231"/>
      <c r="BB512" s="231"/>
      <c r="BC512" s="231"/>
    </row>
    <row r="513" spans="6:55" ht="12.5">
      <c r="F513" s="230"/>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c r="AE513" s="231"/>
      <c r="AF513" s="231"/>
      <c r="AG513" s="231"/>
      <c r="AH513" s="231"/>
      <c r="AI513" s="231"/>
      <c r="AJ513" s="231"/>
      <c r="AK513" s="231"/>
      <c r="AL513" s="231"/>
      <c r="AM513" s="231"/>
      <c r="AN513" s="231"/>
      <c r="AO513" s="231"/>
      <c r="AP513" s="231"/>
      <c r="AQ513" s="231"/>
      <c r="AR513" s="231"/>
      <c r="AS513" s="231"/>
      <c r="AT513" s="231"/>
      <c r="AU513" s="231"/>
      <c r="AV513" s="231"/>
      <c r="AW513" s="231"/>
      <c r="AX513" s="231"/>
      <c r="AY513" s="231"/>
      <c r="AZ513" s="231"/>
      <c r="BA513" s="231"/>
      <c r="BB513" s="231"/>
      <c r="BC513" s="231"/>
    </row>
    <row r="514" spans="6:55" ht="12.5">
      <c r="F514" s="230"/>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c r="AE514" s="231"/>
      <c r="AF514" s="231"/>
      <c r="AG514" s="231"/>
      <c r="AH514" s="231"/>
      <c r="AI514" s="231"/>
      <c r="AJ514" s="231"/>
      <c r="AK514" s="231"/>
      <c r="AL514" s="231"/>
      <c r="AM514" s="231"/>
      <c r="AN514" s="231"/>
      <c r="AO514" s="231"/>
      <c r="AP514" s="231"/>
      <c r="AQ514" s="231"/>
      <c r="AR514" s="231"/>
      <c r="AS514" s="231"/>
      <c r="AT514" s="231"/>
      <c r="AU514" s="231"/>
      <c r="AV514" s="231"/>
      <c r="AW514" s="231"/>
      <c r="AX514" s="231"/>
      <c r="AY514" s="231"/>
      <c r="AZ514" s="231"/>
      <c r="BA514" s="231"/>
      <c r="BB514" s="231"/>
      <c r="BC514" s="231"/>
    </row>
    <row r="515" spans="6:55" ht="12.5">
      <c r="F515" s="230"/>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c r="AE515" s="231"/>
      <c r="AF515" s="231"/>
      <c r="AG515" s="231"/>
      <c r="AH515" s="231"/>
      <c r="AI515" s="231"/>
      <c r="AJ515" s="231"/>
      <c r="AK515" s="231"/>
      <c r="AL515" s="231"/>
      <c r="AM515" s="231"/>
      <c r="AN515" s="231"/>
      <c r="AO515" s="231"/>
      <c r="AP515" s="231"/>
      <c r="AQ515" s="231"/>
      <c r="AR515" s="231"/>
      <c r="AS515" s="231"/>
      <c r="AT515" s="231"/>
      <c r="AU515" s="231"/>
      <c r="AV515" s="231"/>
      <c r="AW515" s="231"/>
      <c r="AX515" s="231"/>
      <c r="AY515" s="231"/>
      <c r="AZ515" s="231"/>
      <c r="BA515" s="231"/>
      <c r="BB515" s="231"/>
      <c r="BC515" s="231"/>
    </row>
    <row r="516" spans="6:55" ht="12.5">
      <c r="F516" s="230"/>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c r="AE516" s="231"/>
      <c r="AF516" s="231"/>
      <c r="AG516" s="231"/>
      <c r="AH516" s="231"/>
      <c r="AI516" s="231"/>
      <c r="AJ516" s="231"/>
      <c r="AK516" s="231"/>
      <c r="AL516" s="231"/>
      <c r="AM516" s="231"/>
      <c r="AN516" s="231"/>
      <c r="AO516" s="231"/>
      <c r="AP516" s="231"/>
      <c r="AQ516" s="231"/>
      <c r="AR516" s="231"/>
      <c r="AS516" s="231"/>
      <c r="AT516" s="231"/>
      <c r="AU516" s="231"/>
      <c r="AV516" s="231"/>
      <c r="AW516" s="231"/>
      <c r="AX516" s="231"/>
      <c r="AY516" s="231"/>
      <c r="AZ516" s="231"/>
      <c r="BA516" s="231"/>
      <c r="BB516" s="231"/>
      <c r="BC516" s="231"/>
    </row>
    <row r="517" spans="6:55" ht="12.5">
      <c r="F517" s="230"/>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c r="AE517" s="231"/>
      <c r="AF517" s="231"/>
      <c r="AG517" s="231"/>
      <c r="AH517" s="231"/>
      <c r="AI517" s="231"/>
      <c r="AJ517" s="231"/>
      <c r="AK517" s="231"/>
      <c r="AL517" s="231"/>
      <c r="AM517" s="231"/>
      <c r="AN517" s="231"/>
      <c r="AO517" s="231"/>
      <c r="AP517" s="231"/>
      <c r="AQ517" s="231"/>
      <c r="AR517" s="231"/>
      <c r="AS517" s="231"/>
      <c r="AT517" s="231"/>
      <c r="AU517" s="231"/>
      <c r="AV517" s="231"/>
      <c r="AW517" s="231"/>
      <c r="AX517" s="231"/>
      <c r="AY517" s="231"/>
      <c r="AZ517" s="231"/>
      <c r="BA517" s="231"/>
      <c r="BB517" s="231"/>
      <c r="BC517" s="231"/>
    </row>
    <row r="518" spans="6:55" ht="12.5">
      <c r="F518" s="230"/>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c r="AE518" s="231"/>
      <c r="AF518" s="231"/>
      <c r="AG518" s="231"/>
      <c r="AH518" s="231"/>
      <c r="AI518" s="231"/>
      <c r="AJ518" s="231"/>
      <c r="AK518" s="231"/>
      <c r="AL518" s="231"/>
      <c r="AM518" s="231"/>
      <c r="AN518" s="231"/>
      <c r="AO518" s="231"/>
      <c r="AP518" s="231"/>
      <c r="AQ518" s="231"/>
      <c r="AR518" s="231"/>
      <c r="AS518" s="231"/>
      <c r="AT518" s="231"/>
      <c r="AU518" s="231"/>
      <c r="AV518" s="231"/>
      <c r="AW518" s="231"/>
      <c r="AX518" s="231"/>
      <c r="AY518" s="231"/>
      <c r="AZ518" s="231"/>
      <c r="BA518" s="231"/>
      <c r="BB518" s="231"/>
      <c r="BC518" s="231"/>
    </row>
    <row r="519" spans="6:55" ht="12.5">
      <c r="F519" s="230"/>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c r="AE519" s="231"/>
      <c r="AF519" s="231"/>
      <c r="AG519" s="231"/>
      <c r="AH519" s="231"/>
      <c r="AI519" s="231"/>
      <c r="AJ519" s="231"/>
      <c r="AK519" s="231"/>
      <c r="AL519" s="231"/>
      <c r="AM519" s="231"/>
      <c r="AN519" s="231"/>
      <c r="AO519" s="231"/>
      <c r="AP519" s="231"/>
      <c r="AQ519" s="231"/>
      <c r="AR519" s="231"/>
      <c r="AS519" s="231"/>
      <c r="AT519" s="231"/>
      <c r="AU519" s="231"/>
      <c r="AV519" s="231"/>
      <c r="AW519" s="231"/>
      <c r="AX519" s="231"/>
      <c r="AY519" s="231"/>
      <c r="AZ519" s="231"/>
      <c r="BA519" s="231"/>
      <c r="BB519" s="231"/>
      <c r="BC519" s="231"/>
    </row>
    <row r="520" spans="6:55" ht="12.5">
      <c r="F520" s="230"/>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c r="AE520" s="231"/>
      <c r="AF520" s="231"/>
      <c r="AG520" s="231"/>
      <c r="AH520" s="231"/>
      <c r="AI520" s="231"/>
      <c r="AJ520" s="231"/>
      <c r="AK520" s="231"/>
      <c r="AL520" s="231"/>
      <c r="AM520" s="231"/>
      <c r="AN520" s="231"/>
      <c r="AO520" s="231"/>
      <c r="AP520" s="231"/>
      <c r="AQ520" s="231"/>
      <c r="AR520" s="231"/>
      <c r="AS520" s="231"/>
      <c r="AT520" s="231"/>
      <c r="AU520" s="231"/>
      <c r="AV520" s="231"/>
      <c r="AW520" s="231"/>
      <c r="AX520" s="231"/>
      <c r="AY520" s="231"/>
      <c r="AZ520" s="231"/>
      <c r="BA520" s="231"/>
      <c r="BB520" s="231"/>
      <c r="BC520" s="231"/>
    </row>
    <row r="521" spans="6:55" ht="12.5">
      <c r="F521" s="230"/>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c r="AE521" s="231"/>
      <c r="AF521" s="231"/>
      <c r="AG521" s="231"/>
      <c r="AH521" s="231"/>
      <c r="AI521" s="231"/>
      <c r="AJ521" s="231"/>
      <c r="AK521" s="231"/>
      <c r="AL521" s="231"/>
      <c r="AM521" s="231"/>
      <c r="AN521" s="231"/>
      <c r="AO521" s="231"/>
      <c r="AP521" s="231"/>
      <c r="AQ521" s="231"/>
      <c r="AR521" s="231"/>
      <c r="AS521" s="231"/>
      <c r="AT521" s="231"/>
      <c r="AU521" s="231"/>
      <c r="AV521" s="231"/>
      <c r="AW521" s="231"/>
      <c r="AX521" s="231"/>
      <c r="AY521" s="231"/>
      <c r="AZ521" s="231"/>
      <c r="BA521" s="231"/>
      <c r="BB521" s="231"/>
      <c r="BC521" s="231"/>
    </row>
    <row r="522" spans="6:55" ht="12.5">
      <c r="F522" s="230"/>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c r="AE522" s="231"/>
      <c r="AF522" s="231"/>
      <c r="AG522" s="231"/>
      <c r="AH522" s="231"/>
      <c r="AI522" s="231"/>
      <c r="AJ522" s="231"/>
      <c r="AK522" s="231"/>
      <c r="AL522" s="231"/>
      <c r="AM522" s="231"/>
      <c r="AN522" s="231"/>
      <c r="AO522" s="231"/>
      <c r="AP522" s="231"/>
      <c r="AQ522" s="231"/>
      <c r="AR522" s="231"/>
      <c r="AS522" s="231"/>
      <c r="AT522" s="231"/>
      <c r="AU522" s="231"/>
      <c r="AV522" s="231"/>
      <c r="AW522" s="231"/>
      <c r="AX522" s="231"/>
      <c r="AY522" s="231"/>
      <c r="AZ522" s="231"/>
      <c r="BA522" s="231"/>
      <c r="BB522" s="231"/>
      <c r="BC522" s="231"/>
    </row>
    <row r="523" spans="6:55" ht="12.5">
      <c r="F523" s="230"/>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c r="AE523" s="231"/>
      <c r="AF523" s="231"/>
      <c r="AG523" s="231"/>
      <c r="AH523" s="231"/>
      <c r="AI523" s="231"/>
      <c r="AJ523" s="231"/>
      <c r="AK523" s="231"/>
      <c r="AL523" s="231"/>
      <c r="AM523" s="231"/>
      <c r="AN523" s="231"/>
      <c r="AO523" s="231"/>
      <c r="AP523" s="231"/>
      <c r="AQ523" s="231"/>
      <c r="AR523" s="231"/>
      <c r="AS523" s="231"/>
      <c r="AT523" s="231"/>
      <c r="AU523" s="231"/>
      <c r="AV523" s="231"/>
      <c r="AW523" s="231"/>
      <c r="AX523" s="231"/>
      <c r="AY523" s="231"/>
      <c r="AZ523" s="231"/>
      <c r="BA523" s="231"/>
      <c r="BB523" s="231"/>
      <c r="BC523" s="231"/>
    </row>
    <row r="524" spans="6:55" ht="12.5">
      <c r="F524" s="230"/>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c r="AE524" s="231"/>
      <c r="AF524" s="231"/>
      <c r="AG524" s="231"/>
      <c r="AH524" s="231"/>
      <c r="AI524" s="231"/>
      <c r="AJ524" s="231"/>
      <c r="AK524" s="231"/>
      <c r="AL524" s="231"/>
      <c r="AM524" s="231"/>
      <c r="AN524" s="231"/>
      <c r="AO524" s="231"/>
      <c r="AP524" s="231"/>
      <c r="AQ524" s="231"/>
      <c r="AR524" s="231"/>
      <c r="AS524" s="231"/>
      <c r="AT524" s="231"/>
      <c r="AU524" s="231"/>
      <c r="AV524" s="231"/>
      <c r="AW524" s="231"/>
      <c r="AX524" s="231"/>
      <c r="AY524" s="231"/>
      <c r="AZ524" s="231"/>
      <c r="BA524" s="231"/>
      <c r="BB524" s="231"/>
      <c r="BC524" s="231"/>
    </row>
    <row r="525" spans="6:55" ht="12.5">
      <c r="F525" s="230"/>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c r="AE525" s="231"/>
      <c r="AF525" s="231"/>
      <c r="AG525" s="231"/>
      <c r="AH525" s="231"/>
      <c r="AI525" s="231"/>
      <c r="AJ525" s="231"/>
      <c r="AK525" s="231"/>
      <c r="AL525" s="231"/>
      <c r="AM525" s="231"/>
      <c r="AN525" s="231"/>
      <c r="AO525" s="231"/>
      <c r="AP525" s="231"/>
      <c r="AQ525" s="231"/>
      <c r="AR525" s="231"/>
      <c r="AS525" s="231"/>
      <c r="AT525" s="231"/>
      <c r="AU525" s="231"/>
      <c r="AV525" s="231"/>
      <c r="AW525" s="231"/>
      <c r="AX525" s="231"/>
      <c r="AY525" s="231"/>
      <c r="AZ525" s="231"/>
      <c r="BA525" s="231"/>
      <c r="BB525" s="231"/>
      <c r="BC525" s="231"/>
    </row>
    <row r="526" spans="6:55" ht="12.5">
      <c r="F526" s="230"/>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c r="AE526" s="231"/>
      <c r="AF526" s="231"/>
      <c r="AG526" s="231"/>
      <c r="AH526" s="231"/>
      <c r="AI526" s="231"/>
      <c r="AJ526" s="231"/>
      <c r="AK526" s="231"/>
      <c r="AL526" s="231"/>
      <c r="AM526" s="231"/>
      <c r="AN526" s="231"/>
      <c r="AO526" s="231"/>
      <c r="AP526" s="231"/>
      <c r="AQ526" s="231"/>
      <c r="AR526" s="231"/>
      <c r="AS526" s="231"/>
      <c r="AT526" s="231"/>
      <c r="AU526" s="231"/>
      <c r="AV526" s="231"/>
      <c r="AW526" s="231"/>
      <c r="AX526" s="231"/>
      <c r="AY526" s="231"/>
      <c r="AZ526" s="231"/>
      <c r="BA526" s="231"/>
      <c r="BB526" s="231"/>
      <c r="BC526" s="231"/>
    </row>
    <row r="527" spans="6:55" ht="12.5">
      <c r="F527" s="230"/>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c r="AE527" s="231"/>
      <c r="AF527" s="231"/>
      <c r="AG527" s="231"/>
      <c r="AH527" s="231"/>
      <c r="AI527" s="231"/>
      <c r="AJ527" s="231"/>
      <c r="AK527" s="231"/>
      <c r="AL527" s="231"/>
      <c r="AM527" s="231"/>
      <c r="AN527" s="231"/>
      <c r="AO527" s="231"/>
      <c r="AP527" s="231"/>
      <c r="AQ527" s="231"/>
      <c r="AR527" s="231"/>
      <c r="AS527" s="231"/>
      <c r="AT527" s="231"/>
      <c r="AU527" s="231"/>
      <c r="AV527" s="231"/>
      <c r="AW527" s="231"/>
      <c r="AX527" s="231"/>
      <c r="AY527" s="231"/>
      <c r="AZ527" s="231"/>
      <c r="BA527" s="231"/>
      <c r="BB527" s="231"/>
      <c r="BC527" s="231"/>
    </row>
    <row r="528" spans="6:55" ht="12.5">
      <c r="F528" s="230"/>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c r="AE528" s="231"/>
      <c r="AF528" s="231"/>
      <c r="AG528" s="231"/>
      <c r="AH528" s="231"/>
      <c r="AI528" s="231"/>
      <c r="AJ528" s="231"/>
      <c r="AK528" s="231"/>
      <c r="AL528" s="231"/>
      <c r="AM528" s="231"/>
      <c r="AN528" s="231"/>
      <c r="AO528" s="231"/>
      <c r="AP528" s="231"/>
      <c r="AQ528" s="231"/>
      <c r="AR528" s="231"/>
      <c r="AS528" s="231"/>
      <c r="AT528" s="231"/>
      <c r="AU528" s="231"/>
      <c r="AV528" s="231"/>
      <c r="AW528" s="231"/>
      <c r="AX528" s="231"/>
      <c r="AY528" s="231"/>
      <c r="AZ528" s="231"/>
      <c r="BA528" s="231"/>
      <c r="BB528" s="231"/>
      <c r="BC528" s="231"/>
    </row>
    <row r="529" spans="6:55" ht="12.5">
      <c r="F529" s="230"/>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c r="AE529" s="231"/>
      <c r="AF529" s="231"/>
      <c r="AG529" s="231"/>
      <c r="AH529" s="231"/>
      <c r="AI529" s="231"/>
      <c r="AJ529" s="231"/>
      <c r="AK529" s="231"/>
      <c r="AL529" s="231"/>
      <c r="AM529" s="231"/>
      <c r="AN529" s="231"/>
      <c r="AO529" s="231"/>
      <c r="AP529" s="231"/>
      <c r="AQ529" s="231"/>
      <c r="AR529" s="231"/>
      <c r="AS529" s="231"/>
      <c r="AT529" s="231"/>
      <c r="AU529" s="231"/>
      <c r="AV529" s="231"/>
      <c r="AW529" s="231"/>
      <c r="AX529" s="231"/>
      <c r="AY529" s="231"/>
      <c r="AZ529" s="231"/>
      <c r="BA529" s="231"/>
      <c r="BB529" s="231"/>
      <c r="BC529" s="231"/>
    </row>
    <row r="530" spans="6:55" ht="12.5">
      <c r="F530" s="230"/>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c r="AE530" s="231"/>
      <c r="AF530" s="231"/>
      <c r="AG530" s="231"/>
      <c r="AH530" s="231"/>
      <c r="AI530" s="231"/>
      <c r="AJ530" s="231"/>
      <c r="AK530" s="231"/>
      <c r="AL530" s="231"/>
      <c r="AM530" s="231"/>
      <c r="AN530" s="231"/>
      <c r="AO530" s="231"/>
      <c r="AP530" s="231"/>
      <c r="AQ530" s="231"/>
      <c r="AR530" s="231"/>
      <c r="AS530" s="231"/>
      <c r="AT530" s="231"/>
      <c r="AU530" s="231"/>
      <c r="AV530" s="231"/>
      <c r="AW530" s="231"/>
      <c r="AX530" s="231"/>
      <c r="AY530" s="231"/>
      <c r="AZ530" s="231"/>
      <c r="BA530" s="231"/>
      <c r="BB530" s="231"/>
      <c r="BC530" s="231"/>
    </row>
    <row r="531" spans="6:55" ht="12.5">
      <c r="F531" s="230"/>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c r="AE531" s="231"/>
      <c r="AF531" s="231"/>
      <c r="AG531" s="231"/>
      <c r="AH531" s="231"/>
      <c r="AI531" s="231"/>
      <c r="AJ531" s="231"/>
      <c r="AK531" s="231"/>
      <c r="AL531" s="231"/>
      <c r="AM531" s="231"/>
      <c r="AN531" s="231"/>
      <c r="AO531" s="231"/>
      <c r="AP531" s="231"/>
      <c r="AQ531" s="231"/>
      <c r="AR531" s="231"/>
      <c r="AS531" s="231"/>
      <c r="AT531" s="231"/>
      <c r="AU531" s="231"/>
      <c r="AV531" s="231"/>
      <c r="AW531" s="231"/>
      <c r="AX531" s="231"/>
      <c r="AY531" s="231"/>
      <c r="AZ531" s="231"/>
      <c r="BA531" s="231"/>
      <c r="BB531" s="231"/>
      <c r="BC531" s="231"/>
    </row>
    <row r="532" spans="6:55" ht="12.5">
      <c r="F532" s="230"/>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c r="AE532" s="231"/>
      <c r="AF532" s="231"/>
      <c r="AG532" s="231"/>
      <c r="AH532" s="231"/>
      <c r="AI532" s="231"/>
      <c r="AJ532" s="231"/>
      <c r="AK532" s="231"/>
      <c r="AL532" s="231"/>
      <c r="AM532" s="231"/>
      <c r="AN532" s="231"/>
      <c r="AO532" s="231"/>
      <c r="AP532" s="231"/>
      <c r="AQ532" s="231"/>
      <c r="AR532" s="231"/>
      <c r="AS532" s="231"/>
      <c r="AT532" s="231"/>
      <c r="AU532" s="231"/>
      <c r="AV532" s="231"/>
      <c r="AW532" s="231"/>
      <c r="AX532" s="231"/>
      <c r="AY532" s="231"/>
      <c r="AZ532" s="231"/>
      <c r="BA532" s="231"/>
      <c r="BB532" s="231"/>
      <c r="BC532" s="231"/>
    </row>
    <row r="533" spans="6:55" ht="12.5">
      <c r="F533" s="230"/>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c r="AE533" s="231"/>
      <c r="AF533" s="231"/>
      <c r="AG533" s="231"/>
      <c r="AH533" s="231"/>
      <c r="AI533" s="231"/>
      <c r="AJ533" s="231"/>
      <c r="AK533" s="231"/>
      <c r="AL533" s="231"/>
      <c r="AM533" s="231"/>
      <c r="AN533" s="231"/>
      <c r="AO533" s="231"/>
      <c r="AP533" s="231"/>
      <c r="AQ533" s="231"/>
      <c r="AR533" s="231"/>
      <c r="AS533" s="231"/>
      <c r="AT533" s="231"/>
      <c r="AU533" s="231"/>
      <c r="AV533" s="231"/>
      <c r="AW533" s="231"/>
      <c r="AX533" s="231"/>
      <c r="AY533" s="231"/>
      <c r="AZ533" s="231"/>
      <c r="BA533" s="231"/>
      <c r="BB533" s="231"/>
      <c r="BC533" s="231"/>
    </row>
    <row r="534" spans="6:55" ht="12.5">
      <c r="F534" s="230"/>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c r="AE534" s="231"/>
      <c r="AF534" s="231"/>
      <c r="AG534" s="231"/>
      <c r="AH534" s="231"/>
      <c r="AI534" s="231"/>
      <c r="AJ534" s="231"/>
      <c r="AK534" s="231"/>
      <c r="AL534" s="231"/>
      <c r="AM534" s="231"/>
      <c r="AN534" s="231"/>
      <c r="AO534" s="231"/>
      <c r="AP534" s="231"/>
      <c r="AQ534" s="231"/>
      <c r="AR534" s="231"/>
      <c r="AS534" s="231"/>
      <c r="AT534" s="231"/>
      <c r="AU534" s="231"/>
      <c r="AV534" s="231"/>
      <c r="AW534" s="231"/>
      <c r="AX534" s="231"/>
      <c r="AY534" s="231"/>
      <c r="AZ534" s="231"/>
      <c r="BA534" s="231"/>
      <c r="BB534" s="231"/>
      <c r="BC534" s="231"/>
    </row>
    <row r="535" spans="6:55" ht="12.5">
      <c r="F535" s="230"/>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c r="AE535" s="231"/>
      <c r="AF535" s="231"/>
      <c r="AG535" s="231"/>
      <c r="AH535" s="231"/>
      <c r="AI535" s="231"/>
      <c r="AJ535" s="231"/>
      <c r="AK535" s="231"/>
      <c r="AL535" s="231"/>
      <c r="AM535" s="231"/>
      <c r="AN535" s="231"/>
      <c r="AO535" s="231"/>
      <c r="AP535" s="231"/>
      <c r="AQ535" s="231"/>
      <c r="AR535" s="231"/>
      <c r="AS535" s="231"/>
      <c r="AT535" s="231"/>
      <c r="AU535" s="231"/>
      <c r="AV535" s="231"/>
      <c r="AW535" s="231"/>
      <c r="AX535" s="231"/>
      <c r="AY535" s="231"/>
      <c r="AZ535" s="231"/>
      <c r="BA535" s="231"/>
      <c r="BB535" s="231"/>
      <c r="BC535" s="231"/>
    </row>
    <row r="536" spans="6:55" ht="12.5">
      <c r="F536" s="230"/>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c r="AE536" s="231"/>
      <c r="AF536" s="231"/>
      <c r="AG536" s="231"/>
      <c r="AH536" s="231"/>
      <c r="AI536" s="231"/>
      <c r="AJ536" s="231"/>
      <c r="AK536" s="231"/>
      <c r="AL536" s="231"/>
      <c r="AM536" s="231"/>
      <c r="AN536" s="231"/>
      <c r="AO536" s="231"/>
      <c r="AP536" s="231"/>
      <c r="AQ536" s="231"/>
      <c r="AR536" s="231"/>
      <c r="AS536" s="231"/>
      <c r="AT536" s="231"/>
      <c r="AU536" s="231"/>
      <c r="AV536" s="231"/>
      <c r="AW536" s="231"/>
      <c r="AX536" s="231"/>
      <c r="AY536" s="231"/>
      <c r="AZ536" s="231"/>
      <c r="BA536" s="231"/>
      <c r="BB536" s="231"/>
      <c r="BC536" s="231"/>
    </row>
    <row r="537" spans="6:55" ht="12.5">
      <c r="F537" s="230"/>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c r="AE537" s="231"/>
      <c r="AF537" s="231"/>
      <c r="AG537" s="231"/>
      <c r="AH537" s="231"/>
      <c r="AI537" s="231"/>
      <c r="AJ537" s="231"/>
      <c r="AK537" s="231"/>
      <c r="AL537" s="231"/>
      <c r="AM537" s="231"/>
      <c r="AN537" s="231"/>
      <c r="AO537" s="231"/>
      <c r="AP537" s="231"/>
      <c r="AQ537" s="231"/>
      <c r="AR537" s="231"/>
      <c r="AS537" s="231"/>
      <c r="AT537" s="231"/>
      <c r="AU537" s="231"/>
      <c r="AV537" s="231"/>
      <c r="AW537" s="231"/>
      <c r="AX537" s="231"/>
      <c r="AY537" s="231"/>
      <c r="AZ537" s="231"/>
      <c r="BA537" s="231"/>
      <c r="BB537" s="231"/>
      <c r="BC537" s="231"/>
    </row>
    <row r="538" spans="6:55" ht="12.5">
      <c r="F538" s="230"/>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c r="AE538" s="231"/>
      <c r="AF538" s="231"/>
      <c r="AG538" s="231"/>
      <c r="AH538" s="231"/>
      <c r="AI538" s="231"/>
      <c r="AJ538" s="231"/>
      <c r="AK538" s="231"/>
      <c r="AL538" s="231"/>
      <c r="AM538" s="231"/>
      <c r="AN538" s="231"/>
      <c r="AO538" s="231"/>
      <c r="AP538" s="231"/>
      <c r="AQ538" s="231"/>
      <c r="AR538" s="231"/>
      <c r="AS538" s="231"/>
      <c r="AT538" s="231"/>
      <c r="AU538" s="231"/>
      <c r="AV538" s="231"/>
      <c r="AW538" s="231"/>
      <c r="AX538" s="231"/>
      <c r="AY538" s="231"/>
      <c r="AZ538" s="231"/>
      <c r="BA538" s="231"/>
      <c r="BB538" s="231"/>
      <c r="BC538" s="231"/>
    </row>
    <row r="539" spans="6:55" ht="12.5">
      <c r="F539" s="230"/>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c r="AE539" s="231"/>
      <c r="AF539" s="231"/>
      <c r="AG539" s="231"/>
      <c r="AH539" s="231"/>
      <c r="AI539" s="231"/>
      <c r="AJ539" s="231"/>
      <c r="AK539" s="231"/>
      <c r="AL539" s="231"/>
      <c r="AM539" s="231"/>
      <c r="AN539" s="231"/>
      <c r="AO539" s="231"/>
      <c r="AP539" s="231"/>
      <c r="AQ539" s="231"/>
      <c r="AR539" s="231"/>
      <c r="AS539" s="231"/>
      <c r="AT539" s="231"/>
      <c r="AU539" s="231"/>
      <c r="AV539" s="231"/>
      <c r="AW539" s="231"/>
      <c r="AX539" s="231"/>
      <c r="AY539" s="231"/>
      <c r="AZ539" s="231"/>
      <c r="BA539" s="231"/>
      <c r="BB539" s="231"/>
      <c r="BC539" s="231"/>
    </row>
    <row r="540" spans="6:55" ht="12.5">
      <c r="F540" s="230"/>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c r="AE540" s="231"/>
      <c r="AF540" s="231"/>
      <c r="AG540" s="231"/>
      <c r="AH540" s="231"/>
      <c r="AI540" s="231"/>
      <c r="AJ540" s="231"/>
      <c r="AK540" s="231"/>
      <c r="AL540" s="231"/>
      <c r="AM540" s="231"/>
      <c r="AN540" s="231"/>
      <c r="AO540" s="231"/>
      <c r="AP540" s="231"/>
      <c r="AQ540" s="231"/>
      <c r="AR540" s="231"/>
      <c r="AS540" s="231"/>
      <c r="AT540" s="231"/>
      <c r="AU540" s="231"/>
      <c r="AV540" s="231"/>
      <c r="AW540" s="231"/>
      <c r="AX540" s="231"/>
      <c r="AY540" s="231"/>
      <c r="AZ540" s="231"/>
      <c r="BA540" s="231"/>
      <c r="BB540" s="231"/>
      <c r="BC540" s="231"/>
    </row>
    <row r="541" spans="6:55" ht="12.5">
      <c r="F541" s="230"/>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c r="AE541" s="231"/>
      <c r="AF541" s="231"/>
      <c r="AG541" s="231"/>
      <c r="AH541" s="231"/>
      <c r="AI541" s="231"/>
      <c r="AJ541" s="231"/>
      <c r="AK541" s="231"/>
      <c r="AL541" s="231"/>
      <c r="AM541" s="231"/>
      <c r="AN541" s="231"/>
      <c r="AO541" s="231"/>
      <c r="AP541" s="231"/>
      <c r="AQ541" s="231"/>
      <c r="AR541" s="231"/>
      <c r="AS541" s="231"/>
      <c r="AT541" s="231"/>
      <c r="AU541" s="231"/>
      <c r="AV541" s="231"/>
      <c r="AW541" s="231"/>
      <c r="AX541" s="231"/>
      <c r="AY541" s="231"/>
      <c r="AZ541" s="231"/>
      <c r="BA541" s="231"/>
      <c r="BB541" s="231"/>
      <c r="BC541" s="231"/>
    </row>
    <row r="542" spans="6:55" ht="12.5">
      <c r="F542" s="230"/>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c r="AE542" s="231"/>
      <c r="AF542" s="231"/>
      <c r="AG542" s="231"/>
      <c r="AH542" s="231"/>
      <c r="AI542" s="231"/>
      <c r="AJ542" s="231"/>
      <c r="AK542" s="231"/>
      <c r="AL542" s="231"/>
      <c r="AM542" s="231"/>
      <c r="AN542" s="231"/>
      <c r="AO542" s="231"/>
      <c r="AP542" s="231"/>
      <c r="AQ542" s="231"/>
      <c r="AR542" s="231"/>
      <c r="AS542" s="231"/>
      <c r="AT542" s="231"/>
      <c r="AU542" s="231"/>
      <c r="AV542" s="231"/>
      <c r="AW542" s="231"/>
      <c r="AX542" s="231"/>
      <c r="AY542" s="231"/>
      <c r="AZ542" s="231"/>
      <c r="BA542" s="231"/>
      <c r="BB542" s="231"/>
      <c r="BC542" s="231"/>
    </row>
    <row r="543" spans="6:55" ht="12.5">
      <c r="F543" s="230"/>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c r="AE543" s="231"/>
      <c r="AF543" s="231"/>
      <c r="AG543" s="231"/>
      <c r="AH543" s="231"/>
      <c r="AI543" s="231"/>
      <c r="AJ543" s="231"/>
      <c r="AK543" s="231"/>
      <c r="AL543" s="231"/>
      <c r="AM543" s="231"/>
      <c r="AN543" s="231"/>
      <c r="AO543" s="231"/>
      <c r="AP543" s="231"/>
      <c r="AQ543" s="231"/>
      <c r="AR543" s="231"/>
      <c r="AS543" s="231"/>
      <c r="AT543" s="231"/>
      <c r="AU543" s="231"/>
      <c r="AV543" s="231"/>
      <c r="AW543" s="231"/>
      <c r="AX543" s="231"/>
      <c r="AY543" s="231"/>
      <c r="AZ543" s="231"/>
      <c r="BA543" s="231"/>
      <c r="BB543" s="231"/>
      <c r="BC543" s="231"/>
    </row>
    <row r="544" spans="6:55" ht="12.5">
      <c r="F544" s="230"/>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c r="AE544" s="231"/>
      <c r="AF544" s="231"/>
      <c r="AG544" s="231"/>
      <c r="AH544" s="231"/>
      <c r="AI544" s="231"/>
      <c r="AJ544" s="231"/>
      <c r="AK544" s="231"/>
      <c r="AL544" s="231"/>
      <c r="AM544" s="231"/>
      <c r="AN544" s="231"/>
      <c r="AO544" s="231"/>
      <c r="AP544" s="231"/>
      <c r="AQ544" s="231"/>
      <c r="AR544" s="231"/>
      <c r="AS544" s="231"/>
      <c r="AT544" s="231"/>
      <c r="AU544" s="231"/>
      <c r="AV544" s="231"/>
      <c r="AW544" s="231"/>
      <c r="AX544" s="231"/>
      <c r="AY544" s="231"/>
      <c r="AZ544" s="231"/>
      <c r="BA544" s="231"/>
      <c r="BB544" s="231"/>
      <c r="BC544" s="231"/>
    </row>
    <row r="545" spans="6:55" ht="12.5">
      <c r="F545" s="230"/>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c r="AE545" s="231"/>
      <c r="AF545" s="231"/>
      <c r="AG545" s="231"/>
      <c r="AH545" s="231"/>
      <c r="AI545" s="231"/>
      <c r="AJ545" s="231"/>
      <c r="AK545" s="231"/>
      <c r="AL545" s="231"/>
      <c r="AM545" s="231"/>
      <c r="AN545" s="231"/>
      <c r="AO545" s="231"/>
      <c r="AP545" s="231"/>
      <c r="AQ545" s="231"/>
      <c r="AR545" s="231"/>
      <c r="AS545" s="231"/>
      <c r="AT545" s="231"/>
      <c r="AU545" s="231"/>
      <c r="AV545" s="231"/>
      <c r="AW545" s="231"/>
      <c r="AX545" s="231"/>
      <c r="AY545" s="231"/>
      <c r="AZ545" s="231"/>
      <c r="BA545" s="231"/>
      <c r="BB545" s="231"/>
      <c r="BC545" s="231"/>
    </row>
    <row r="546" spans="6:55" ht="12.5">
      <c r="F546" s="230"/>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c r="AE546" s="231"/>
      <c r="AF546" s="231"/>
      <c r="AG546" s="231"/>
      <c r="AH546" s="231"/>
      <c r="AI546" s="231"/>
      <c r="AJ546" s="231"/>
      <c r="AK546" s="231"/>
      <c r="AL546" s="231"/>
      <c r="AM546" s="231"/>
      <c r="AN546" s="231"/>
      <c r="AO546" s="231"/>
      <c r="AP546" s="231"/>
      <c r="AQ546" s="231"/>
      <c r="AR546" s="231"/>
      <c r="AS546" s="231"/>
      <c r="AT546" s="231"/>
      <c r="AU546" s="231"/>
      <c r="AV546" s="231"/>
      <c r="AW546" s="231"/>
      <c r="AX546" s="231"/>
      <c r="AY546" s="231"/>
      <c r="AZ546" s="231"/>
      <c r="BA546" s="231"/>
      <c r="BB546" s="231"/>
      <c r="BC546" s="231"/>
    </row>
    <row r="547" spans="6:55" ht="12.5">
      <c r="F547" s="230"/>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c r="AE547" s="231"/>
      <c r="AF547" s="231"/>
      <c r="AG547" s="231"/>
      <c r="AH547" s="231"/>
      <c r="AI547" s="231"/>
      <c r="AJ547" s="231"/>
      <c r="AK547" s="231"/>
      <c r="AL547" s="231"/>
      <c r="AM547" s="231"/>
      <c r="AN547" s="231"/>
      <c r="AO547" s="231"/>
      <c r="AP547" s="231"/>
      <c r="AQ547" s="231"/>
      <c r="AR547" s="231"/>
      <c r="AS547" s="231"/>
      <c r="AT547" s="231"/>
      <c r="AU547" s="231"/>
      <c r="AV547" s="231"/>
      <c r="AW547" s="231"/>
      <c r="AX547" s="231"/>
      <c r="AY547" s="231"/>
      <c r="AZ547" s="231"/>
      <c r="BA547" s="231"/>
      <c r="BB547" s="231"/>
      <c r="BC547" s="231"/>
    </row>
    <row r="548" spans="6:55" ht="12.5">
      <c r="F548" s="230"/>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c r="AE548" s="231"/>
      <c r="AF548" s="231"/>
      <c r="AG548" s="231"/>
      <c r="AH548" s="231"/>
      <c r="AI548" s="231"/>
      <c r="AJ548" s="231"/>
      <c r="AK548" s="231"/>
      <c r="AL548" s="231"/>
      <c r="AM548" s="231"/>
      <c r="AN548" s="231"/>
      <c r="AO548" s="231"/>
      <c r="AP548" s="231"/>
      <c r="AQ548" s="231"/>
      <c r="AR548" s="231"/>
      <c r="AS548" s="231"/>
      <c r="AT548" s="231"/>
      <c r="AU548" s="231"/>
      <c r="AV548" s="231"/>
      <c r="AW548" s="231"/>
      <c r="AX548" s="231"/>
      <c r="AY548" s="231"/>
      <c r="AZ548" s="231"/>
      <c r="BA548" s="231"/>
      <c r="BB548" s="231"/>
      <c r="BC548" s="231"/>
    </row>
    <row r="549" spans="6:55" ht="12.5">
      <c r="F549" s="230"/>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c r="AE549" s="231"/>
      <c r="AF549" s="231"/>
      <c r="AG549" s="231"/>
      <c r="AH549" s="231"/>
      <c r="AI549" s="231"/>
      <c r="AJ549" s="231"/>
      <c r="AK549" s="231"/>
      <c r="AL549" s="231"/>
      <c r="AM549" s="231"/>
      <c r="AN549" s="231"/>
      <c r="AO549" s="231"/>
      <c r="AP549" s="231"/>
      <c r="AQ549" s="231"/>
      <c r="AR549" s="231"/>
      <c r="AS549" s="231"/>
      <c r="AT549" s="231"/>
      <c r="AU549" s="231"/>
      <c r="AV549" s="231"/>
      <c r="AW549" s="231"/>
      <c r="AX549" s="231"/>
      <c r="AY549" s="231"/>
      <c r="AZ549" s="231"/>
      <c r="BA549" s="231"/>
      <c r="BB549" s="231"/>
      <c r="BC549" s="231"/>
    </row>
    <row r="550" spans="6:55" ht="12.5">
      <c r="F550" s="230"/>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c r="AE550" s="231"/>
      <c r="AF550" s="231"/>
      <c r="AG550" s="231"/>
      <c r="AH550" s="231"/>
      <c r="AI550" s="231"/>
      <c r="AJ550" s="231"/>
      <c r="AK550" s="231"/>
      <c r="AL550" s="231"/>
      <c r="AM550" s="231"/>
      <c r="AN550" s="231"/>
      <c r="AO550" s="231"/>
      <c r="AP550" s="231"/>
      <c r="AQ550" s="231"/>
      <c r="AR550" s="231"/>
      <c r="AS550" s="231"/>
      <c r="AT550" s="231"/>
      <c r="AU550" s="231"/>
      <c r="AV550" s="231"/>
      <c r="AW550" s="231"/>
      <c r="AX550" s="231"/>
      <c r="AY550" s="231"/>
      <c r="AZ550" s="231"/>
      <c r="BA550" s="231"/>
      <c r="BB550" s="231"/>
      <c r="BC550" s="231"/>
    </row>
    <row r="551" spans="6:55" ht="12.5">
      <c r="F551" s="230"/>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c r="AE551" s="231"/>
      <c r="AF551" s="231"/>
      <c r="AG551" s="231"/>
      <c r="AH551" s="231"/>
      <c r="AI551" s="231"/>
      <c r="AJ551" s="231"/>
      <c r="AK551" s="231"/>
      <c r="AL551" s="231"/>
      <c r="AM551" s="231"/>
      <c r="AN551" s="231"/>
      <c r="AO551" s="231"/>
      <c r="AP551" s="231"/>
      <c r="AQ551" s="231"/>
      <c r="AR551" s="231"/>
      <c r="AS551" s="231"/>
      <c r="AT551" s="231"/>
      <c r="AU551" s="231"/>
      <c r="AV551" s="231"/>
      <c r="AW551" s="231"/>
      <c r="AX551" s="231"/>
      <c r="AY551" s="231"/>
      <c r="AZ551" s="231"/>
      <c r="BA551" s="231"/>
      <c r="BB551" s="231"/>
      <c r="BC551" s="231"/>
    </row>
    <row r="552" spans="6:55" ht="12.5">
      <c r="F552" s="230"/>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c r="AE552" s="231"/>
      <c r="AF552" s="231"/>
      <c r="AG552" s="231"/>
      <c r="AH552" s="231"/>
      <c r="AI552" s="231"/>
      <c r="AJ552" s="231"/>
      <c r="AK552" s="231"/>
      <c r="AL552" s="231"/>
      <c r="AM552" s="231"/>
      <c r="AN552" s="231"/>
      <c r="AO552" s="231"/>
      <c r="AP552" s="231"/>
      <c r="AQ552" s="231"/>
      <c r="AR552" s="231"/>
      <c r="AS552" s="231"/>
      <c r="AT552" s="231"/>
      <c r="AU552" s="231"/>
      <c r="AV552" s="231"/>
      <c r="AW552" s="231"/>
      <c r="AX552" s="231"/>
      <c r="AY552" s="231"/>
      <c r="AZ552" s="231"/>
      <c r="BA552" s="231"/>
      <c r="BB552" s="231"/>
      <c r="BC552" s="231"/>
    </row>
    <row r="553" spans="6:55" ht="12.5">
      <c r="F553" s="230"/>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c r="AE553" s="231"/>
      <c r="AF553" s="231"/>
      <c r="AG553" s="231"/>
      <c r="AH553" s="231"/>
      <c r="AI553" s="231"/>
      <c r="AJ553" s="231"/>
      <c r="AK553" s="231"/>
      <c r="AL553" s="231"/>
      <c r="AM553" s="231"/>
      <c r="AN553" s="231"/>
      <c r="AO553" s="231"/>
      <c r="AP553" s="231"/>
      <c r="AQ553" s="231"/>
      <c r="AR553" s="231"/>
      <c r="AS553" s="231"/>
      <c r="AT553" s="231"/>
      <c r="AU553" s="231"/>
      <c r="AV553" s="231"/>
      <c r="AW553" s="231"/>
      <c r="AX553" s="231"/>
      <c r="AY553" s="231"/>
      <c r="AZ553" s="231"/>
      <c r="BA553" s="231"/>
      <c r="BB553" s="231"/>
      <c r="BC553" s="231"/>
    </row>
    <row r="554" spans="6:55" ht="12.5">
      <c r="F554" s="230"/>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c r="AE554" s="231"/>
      <c r="AF554" s="231"/>
      <c r="AG554" s="231"/>
      <c r="AH554" s="231"/>
      <c r="AI554" s="231"/>
      <c r="AJ554" s="231"/>
      <c r="AK554" s="231"/>
      <c r="AL554" s="231"/>
      <c r="AM554" s="231"/>
      <c r="AN554" s="231"/>
      <c r="AO554" s="231"/>
      <c r="AP554" s="231"/>
      <c r="AQ554" s="231"/>
      <c r="AR554" s="231"/>
      <c r="AS554" s="231"/>
      <c r="AT554" s="231"/>
      <c r="AU554" s="231"/>
      <c r="AV554" s="231"/>
      <c r="AW554" s="231"/>
      <c r="AX554" s="231"/>
      <c r="AY554" s="231"/>
      <c r="AZ554" s="231"/>
      <c r="BA554" s="231"/>
      <c r="BB554" s="231"/>
      <c r="BC554" s="231"/>
    </row>
    <row r="555" spans="6:55" ht="12.5">
      <c r="F555" s="230"/>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c r="AE555" s="231"/>
      <c r="AF555" s="231"/>
      <c r="AG555" s="231"/>
      <c r="AH555" s="231"/>
      <c r="AI555" s="231"/>
      <c r="AJ555" s="231"/>
      <c r="AK555" s="231"/>
      <c r="AL555" s="231"/>
      <c r="AM555" s="231"/>
      <c r="AN555" s="231"/>
      <c r="AO555" s="231"/>
      <c r="AP555" s="231"/>
      <c r="AQ555" s="231"/>
      <c r="AR555" s="231"/>
      <c r="AS555" s="231"/>
      <c r="AT555" s="231"/>
      <c r="AU555" s="231"/>
      <c r="AV555" s="231"/>
      <c r="AW555" s="231"/>
      <c r="AX555" s="231"/>
      <c r="AY555" s="231"/>
      <c r="AZ555" s="231"/>
      <c r="BA555" s="231"/>
      <c r="BB555" s="231"/>
      <c r="BC555" s="231"/>
    </row>
    <row r="556" spans="6:55" ht="12.5">
      <c r="F556" s="230"/>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c r="AE556" s="231"/>
      <c r="AF556" s="231"/>
      <c r="AG556" s="231"/>
      <c r="AH556" s="231"/>
      <c r="AI556" s="231"/>
      <c r="AJ556" s="231"/>
      <c r="AK556" s="231"/>
      <c r="AL556" s="231"/>
      <c r="AM556" s="231"/>
      <c r="AN556" s="231"/>
      <c r="AO556" s="231"/>
      <c r="AP556" s="231"/>
      <c r="AQ556" s="231"/>
      <c r="AR556" s="231"/>
      <c r="AS556" s="231"/>
      <c r="AT556" s="231"/>
      <c r="AU556" s="231"/>
      <c r="AV556" s="231"/>
      <c r="AW556" s="231"/>
      <c r="AX556" s="231"/>
      <c r="AY556" s="231"/>
      <c r="AZ556" s="231"/>
      <c r="BA556" s="231"/>
      <c r="BB556" s="231"/>
      <c r="BC556" s="231"/>
    </row>
    <row r="557" spans="6:55" ht="12.5">
      <c r="F557" s="230"/>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c r="AE557" s="231"/>
      <c r="AF557" s="231"/>
      <c r="AG557" s="231"/>
      <c r="AH557" s="231"/>
      <c r="AI557" s="231"/>
      <c r="AJ557" s="231"/>
      <c r="AK557" s="231"/>
      <c r="AL557" s="231"/>
      <c r="AM557" s="231"/>
      <c r="AN557" s="231"/>
      <c r="AO557" s="231"/>
      <c r="AP557" s="231"/>
      <c r="AQ557" s="231"/>
      <c r="AR557" s="231"/>
      <c r="AS557" s="231"/>
      <c r="AT557" s="231"/>
      <c r="AU557" s="231"/>
      <c r="AV557" s="231"/>
      <c r="AW557" s="231"/>
      <c r="AX557" s="231"/>
      <c r="AY557" s="231"/>
      <c r="AZ557" s="231"/>
      <c r="BA557" s="231"/>
      <c r="BB557" s="231"/>
      <c r="BC557" s="231"/>
    </row>
    <row r="558" spans="6:55" ht="12.5">
      <c r="F558" s="230"/>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c r="AE558" s="231"/>
      <c r="AF558" s="231"/>
      <c r="AG558" s="231"/>
      <c r="AH558" s="231"/>
      <c r="AI558" s="231"/>
      <c r="AJ558" s="231"/>
      <c r="AK558" s="231"/>
      <c r="AL558" s="231"/>
      <c r="AM558" s="231"/>
      <c r="AN558" s="231"/>
      <c r="AO558" s="231"/>
      <c r="AP558" s="231"/>
      <c r="AQ558" s="231"/>
      <c r="AR558" s="231"/>
      <c r="AS558" s="231"/>
      <c r="AT558" s="231"/>
      <c r="AU558" s="231"/>
      <c r="AV558" s="231"/>
      <c r="AW558" s="231"/>
      <c r="AX558" s="231"/>
      <c r="AY558" s="231"/>
      <c r="AZ558" s="231"/>
      <c r="BA558" s="231"/>
      <c r="BB558" s="231"/>
      <c r="BC558" s="231"/>
    </row>
    <row r="559" spans="6:55" ht="12.5">
      <c r="F559" s="230"/>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c r="AE559" s="231"/>
      <c r="AF559" s="231"/>
      <c r="AG559" s="231"/>
      <c r="AH559" s="231"/>
      <c r="AI559" s="231"/>
      <c r="AJ559" s="231"/>
      <c r="AK559" s="231"/>
      <c r="AL559" s="231"/>
      <c r="AM559" s="231"/>
      <c r="AN559" s="231"/>
      <c r="AO559" s="231"/>
      <c r="AP559" s="231"/>
      <c r="AQ559" s="231"/>
      <c r="AR559" s="231"/>
      <c r="AS559" s="231"/>
      <c r="AT559" s="231"/>
      <c r="AU559" s="231"/>
      <c r="AV559" s="231"/>
      <c r="AW559" s="231"/>
      <c r="AX559" s="231"/>
      <c r="AY559" s="231"/>
      <c r="AZ559" s="231"/>
      <c r="BA559" s="231"/>
      <c r="BB559" s="231"/>
      <c r="BC559" s="231"/>
    </row>
    <row r="560" spans="6:55" ht="12.5">
      <c r="F560" s="230"/>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c r="AE560" s="231"/>
      <c r="AF560" s="231"/>
      <c r="AG560" s="231"/>
      <c r="AH560" s="231"/>
      <c r="AI560" s="231"/>
      <c r="AJ560" s="231"/>
      <c r="AK560" s="231"/>
      <c r="AL560" s="231"/>
      <c r="AM560" s="231"/>
      <c r="AN560" s="231"/>
      <c r="AO560" s="231"/>
      <c r="AP560" s="231"/>
      <c r="AQ560" s="231"/>
      <c r="AR560" s="231"/>
      <c r="AS560" s="231"/>
      <c r="AT560" s="231"/>
      <c r="AU560" s="231"/>
      <c r="AV560" s="231"/>
      <c r="AW560" s="231"/>
      <c r="AX560" s="231"/>
      <c r="AY560" s="231"/>
      <c r="AZ560" s="231"/>
      <c r="BA560" s="231"/>
      <c r="BB560" s="231"/>
      <c r="BC560" s="231"/>
    </row>
    <row r="561" spans="6:55" ht="12.5">
      <c r="F561" s="230"/>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c r="AE561" s="231"/>
      <c r="AF561" s="231"/>
      <c r="AG561" s="231"/>
      <c r="AH561" s="231"/>
      <c r="AI561" s="231"/>
      <c r="AJ561" s="231"/>
      <c r="AK561" s="231"/>
      <c r="AL561" s="231"/>
      <c r="AM561" s="231"/>
      <c r="AN561" s="231"/>
      <c r="AO561" s="231"/>
      <c r="AP561" s="231"/>
      <c r="AQ561" s="231"/>
      <c r="AR561" s="231"/>
      <c r="AS561" s="231"/>
      <c r="AT561" s="231"/>
      <c r="AU561" s="231"/>
      <c r="AV561" s="231"/>
      <c r="AW561" s="231"/>
      <c r="AX561" s="231"/>
      <c r="AY561" s="231"/>
      <c r="AZ561" s="231"/>
      <c r="BA561" s="231"/>
      <c r="BB561" s="231"/>
      <c r="BC561" s="231"/>
    </row>
    <row r="562" spans="6:55" ht="12.5">
      <c r="F562" s="230"/>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c r="AE562" s="231"/>
      <c r="AF562" s="231"/>
      <c r="AG562" s="231"/>
      <c r="AH562" s="231"/>
      <c r="AI562" s="231"/>
      <c r="AJ562" s="231"/>
      <c r="AK562" s="231"/>
      <c r="AL562" s="231"/>
      <c r="AM562" s="231"/>
      <c r="AN562" s="231"/>
      <c r="AO562" s="231"/>
      <c r="AP562" s="231"/>
      <c r="AQ562" s="231"/>
      <c r="AR562" s="231"/>
      <c r="AS562" s="231"/>
      <c r="AT562" s="231"/>
      <c r="AU562" s="231"/>
      <c r="AV562" s="231"/>
      <c r="AW562" s="231"/>
      <c r="AX562" s="231"/>
      <c r="AY562" s="231"/>
      <c r="AZ562" s="231"/>
      <c r="BA562" s="231"/>
      <c r="BB562" s="231"/>
      <c r="BC562" s="231"/>
    </row>
    <row r="563" spans="6:55" ht="12.5">
      <c r="F563" s="230"/>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c r="AE563" s="231"/>
      <c r="AF563" s="231"/>
      <c r="AG563" s="231"/>
      <c r="AH563" s="231"/>
      <c r="AI563" s="231"/>
      <c r="AJ563" s="231"/>
      <c r="AK563" s="231"/>
      <c r="AL563" s="231"/>
      <c r="AM563" s="231"/>
      <c r="AN563" s="231"/>
      <c r="AO563" s="231"/>
      <c r="AP563" s="231"/>
      <c r="AQ563" s="231"/>
      <c r="AR563" s="231"/>
      <c r="AS563" s="231"/>
      <c r="AT563" s="231"/>
      <c r="AU563" s="231"/>
      <c r="AV563" s="231"/>
      <c r="AW563" s="231"/>
      <c r="AX563" s="231"/>
      <c r="AY563" s="231"/>
      <c r="AZ563" s="231"/>
      <c r="BA563" s="231"/>
      <c r="BB563" s="231"/>
      <c r="BC563" s="231"/>
    </row>
    <row r="564" spans="6:55" ht="12.5">
      <c r="F564" s="230"/>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c r="AE564" s="231"/>
      <c r="AF564" s="231"/>
      <c r="AG564" s="231"/>
      <c r="AH564" s="231"/>
      <c r="AI564" s="231"/>
      <c r="AJ564" s="231"/>
      <c r="AK564" s="231"/>
      <c r="AL564" s="231"/>
      <c r="AM564" s="231"/>
      <c r="AN564" s="231"/>
      <c r="AO564" s="231"/>
      <c r="AP564" s="231"/>
      <c r="AQ564" s="231"/>
      <c r="AR564" s="231"/>
      <c r="AS564" s="231"/>
      <c r="AT564" s="231"/>
      <c r="AU564" s="231"/>
      <c r="AV564" s="231"/>
      <c r="AW564" s="231"/>
      <c r="AX564" s="231"/>
      <c r="AY564" s="231"/>
      <c r="AZ564" s="231"/>
      <c r="BA564" s="231"/>
      <c r="BB564" s="231"/>
      <c r="BC564" s="231"/>
    </row>
    <row r="565" spans="6:55" ht="12.5">
      <c r="F565" s="230"/>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c r="AE565" s="231"/>
      <c r="AF565" s="231"/>
      <c r="AG565" s="231"/>
      <c r="AH565" s="231"/>
      <c r="AI565" s="231"/>
      <c r="AJ565" s="231"/>
      <c r="AK565" s="231"/>
      <c r="AL565" s="231"/>
      <c r="AM565" s="231"/>
      <c r="AN565" s="231"/>
      <c r="AO565" s="231"/>
      <c r="AP565" s="231"/>
      <c r="AQ565" s="231"/>
      <c r="AR565" s="231"/>
      <c r="AS565" s="231"/>
      <c r="AT565" s="231"/>
      <c r="AU565" s="231"/>
      <c r="AV565" s="231"/>
      <c r="AW565" s="231"/>
      <c r="AX565" s="231"/>
      <c r="AY565" s="231"/>
      <c r="AZ565" s="231"/>
      <c r="BA565" s="231"/>
      <c r="BB565" s="231"/>
      <c r="BC565" s="231"/>
    </row>
    <row r="566" spans="6:55" ht="12.5">
      <c r="F566" s="230"/>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c r="AE566" s="231"/>
      <c r="AF566" s="231"/>
      <c r="AG566" s="231"/>
      <c r="AH566" s="231"/>
      <c r="AI566" s="231"/>
      <c r="AJ566" s="231"/>
      <c r="AK566" s="231"/>
      <c r="AL566" s="231"/>
      <c r="AM566" s="231"/>
      <c r="AN566" s="231"/>
      <c r="AO566" s="231"/>
      <c r="AP566" s="231"/>
      <c r="AQ566" s="231"/>
      <c r="AR566" s="231"/>
      <c r="AS566" s="231"/>
      <c r="AT566" s="231"/>
      <c r="AU566" s="231"/>
      <c r="AV566" s="231"/>
      <c r="AW566" s="231"/>
      <c r="AX566" s="231"/>
      <c r="AY566" s="231"/>
      <c r="AZ566" s="231"/>
      <c r="BA566" s="231"/>
      <c r="BB566" s="231"/>
      <c r="BC566" s="231"/>
    </row>
    <row r="567" spans="6:55" ht="12.5">
      <c r="F567" s="230"/>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c r="AE567" s="231"/>
      <c r="AF567" s="231"/>
      <c r="AG567" s="231"/>
      <c r="AH567" s="231"/>
      <c r="AI567" s="231"/>
      <c r="AJ567" s="231"/>
      <c r="AK567" s="231"/>
      <c r="AL567" s="231"/>
      <c r="AM567" s="231"/>
      <c r="AN567" s="231"/>
      <c r="AO567" s="231"/>
      <c r="AP567" s="231"/>
      <c r="AQ567" s="231"/>
      <c r="AR567" s="231"/>
      <c r="AS567" s="231"/>
      <c r="AT567" s="231"/>
      <c r="AU567" s="231"/>
      <c r="AV567" s="231"/>
      <c r="AW567" s="231"/>
      <c r="AX567" s="231"/>
      <c r="AY567" s="231"/>
      <c r="AZ567" s="231"/>
      <c r="BA567" s="231"/>
      <c r="BB567" s="231"/>
      <c r="BC567" s="231"/>
    </row>
    <row r="568" spans="6:55" ht="12.5">
      <c r="F568" s="230"/>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c r="AE568" s="231"/>
      <c r="AF568" s="231"/>
      <c r="AG568" s="231"/>
      <c r="AH568" s="231"/>
      <c r="AI568" s="231"/>
      <c r="AJ568" s="231"/>
      <c r="AK568" s="231"/>
      <c r="AL568" s="231"/>
      <c r="AM568" s="231"/>
      <c r="AN568" s="231"/>
      <c r="AO568" s="231"/>
      <c r="AP568" s="231"/>
      <c r="AQ568" s="231"/>
      <c r="AR568" s="231"/>
      <c r="AS568" s="231"/>
      <c r="AT568" s="231"/>
      <c r="AU568" s="231"/>
      <c r="AV568" s="231"/>
      <c r="AW568" s="231"/>
      <c r="AX568" s="231"/>
      <c r="AY568" s="231"/>
      <c r="AZ568" s="231"/>
      <c r="BA568" s="231"/>
      <c r="BB568" s="231"/>
      <c r="BC568" s="231"/>
    </row>
    <row r="569" spans="6:55" ht="12.5">
      <c r="F569" s="230"/>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c r="AE569" s="231"/>
      <c r="AF569" s="231"/>
      <c r="AG569" s="231"/>
      <c r="AH569" s="231"/>
      <c r="AI569" s="231"/>
      <c r="AJ569" s="231"/>
      <c r="AK569" s="231"/>
      <c r="AL569" s="231"/>
      <c r="AM569" s="231"/>
      <c r="AN569" s="231"/>
      <c r="AO569" s="231"/>
      <c r="AP569" s="231"/>
      <c r="AQ569" s="231"/>
      <c r="AR569" s="231"/>
      <c r="AS569" s="231"/>
      <c r="AT569" s="231"/>
      <c r="AU569" s="231"/>
      <c r="AV569" s="231"/>
      <c r="AW569" s="231"/>
      <c r="AX569" s="231"/>
      <c r="AY569" s="231"/>
      <c r="AZ569" s="231"/>
      <c r="BA569" s="231"/>
      <c r="BB569" s="231"/>
      <c r="BC569" s="231"/>
    </row>
    <row r="570" spans="6:55" ht="12.5">
      <c r="F570" s="230"/>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c r="AE570" s="231"/>
      <c r="AF570" s="231"/>
      <c r="AG570" s="231"/>
      <c r="AH570" s="231"/>
      <c r="AI570" s="231"/>
      <c r="AJ570" s="231"/>
      <c r="AK570" s="231"/>
      <c r="AL570" s="231"/>
      <c r="AM570" s="231"/>
      <c r="AN570" s="231"/>
      <c r="AO570" s="231"/>
      <c r="AP570" s="231"/>
      <c r="AQ570" s="231"/>
      <c r="AR570" s="231"/>
      <c r="AS570" s="231"/>
      <c r="AT570" s="231"/>
      <c r="AU570" s="231"/>
      <c r="AV570" s="231"/>
      <c r="AW570" s="231"/>
      <c r="AX570" s="231"/>
      <c r="AY570" s="231"/>
      <c r="AZ570" s="231"/>
      <c r="BA570" s="231"/>
      <c r="BB570" s="231"/>
      <c r="BC570" s="231"/>
    </row>
    <row r="571" spans="6:55" ht="12.5">
      <c r="F571" s="230"/>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c r="AE571" s="231"/>
      <c r="AF571" s="231"/>
      <c r="AG571" s="231"/>
      <c r="AH571" s="231"/>
      <c r="AI571" s="231"/>
      <c r="AJ571" s="231"/>
      <c r="AK571" s="231"/>
      <c r="AL571" s="231"/>
      <c r="AM571" s="231"/>
      <c r="AN571" s="231"/>
      <c r="AO571" s="231"/>
      <c r="AP571" s="231"/>
      <c r="AQ571" s="231"/>
      <c r="AR571" s="231"/>
      <c r="AS571" s="231"/>
      <c r="AT571" s="231"/>
      <c r="AU571" s="231"/>
      <c r="AV571" s="231"/>
      <c r="AW571" s="231"/>
      <c r="AX571" s="231"/>
      <c r="AY571" s="231"/>
      <c r="AZ571" s="231"/>
      <c r="BA571" s="231"/>
      <c r="BB571" s="231"/>
      <c r="BC571" s="231"/>
    </row>
    <row r="572" spans="6:55" ht="12.5">
      <c r="F572" s="230"/>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c r="AE572" s="231"/>
      <c r="AF572" s="231"/>
      <c r="AG572" s="231"/>
      <c r="AH572" s="231"/>
      <c r="AI572" s="231"/>
      <c r="AJ572" s="231"/>
      <c r="AK572" s="231"/>
      <c r="AL572" s="231"/>
      <c r="AM572" s="231"/>
      <c r="AN572" s="231"/>
      <c r="AO572" s="231"/>
      <c r="AP572" s="231"/>
      <c r="AQ572" s="231"/>
      <c r="AR572" s="231"/>
      <c r="AS572" s="231"/>
      <c r="AT572" s="231"/>
      <c r="AU572" s="231"/>
      <c r="AV572" s="231"/>
      <c r="AW572" s="231"/>
      <c r="AX572" s="231"/>
      <c r="AY572" s="231"/>
      <c r="AZ572" s="231"/>
      <c r="BA572" s="231"/>
      <c r="BB572" s="231"/>
      <c r="BC572" s="231"/>
    </row>
    <row r="573" spans="6:55" ht="12.5">
      <c r="F573" s="230"/>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c r="AE573" s="231"/>
      <c r="AF573" s="231"/>
      <c r="AG573" s="231"/>
      <c r="AH573" s="231"/>
      <c r="AI573" s="231"/>
      <c r="AJ573" s="231"/>
      <c r="AK573" s="231"/>
      <c r="AL573" s="231"/>
      <c r="AM573" s="231"/>
      <c r="AN573" s="231"/>
      <c r="AO573" s="231"/>
      <c r="AP573" s="231"/>
      <c r="AQ573" s="231"/>
      <c r="AR573" s="231"/>
      <c r="AS573" s="231"/>
      <c r="AT573" s="231"/>
      <c r="AU573" s="231"/>
      <c r="AV573" s="231"/>
      <c r="AW573" s="231"/>
      <c r="AX573" s="231"/>
      <c r="AY573" s="231"/>
      <c r="AZ573" s="231"/>
      <c r="BA573" s="231"/>
      <c r="BB573" s="231"/>
      <c r="BC573" s="231"/>
    </row>
    <row r="574" spans="6:55" ht="12.5">
      <c r="F574" s="230"/>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c r="AE574" s="231"/>
      <c r="AF574" s="231"/>
      <c r="AG574" s="231"/>
      <c r="AH574" s="231"/>
      <c r="AI574" s="231"/>
      <c r="AJ574" s="231"/>
      <c r="AK574" s="231"/>
      <c r="AL574" s="231"/>
      <c r="AM574" s="231"/>
      <c r="AN574" s="231"/>
      <c r="AO574" s="231"/>
      <c r="AP574" s="231"/>
      <c r="AQ574" s="231"/>
      <c r="AR574" s="231"/>
      <c r="AS574" s="231"/>
      <c r="AT574" s="231"/>
      <c r="AU574" s="231"/>
      <c r="AV574" s="231"/>
      <c r="AW574" s="231"/>
      <c r="AX574" s="231"/>
      <c r="AY574" s="231"/>
      <c r="AZ574" s="231"/>
      <c r="BA574" s="231"/>
      <c r="BB574" s="231"/>
      <c r="BC574" s="231"/>
    </row>
    <row r="575" spans="6:55" ht="12.5">
      <c r="F575" s="230"/>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c r="AE575" s="231"/>
      <c r="AF575" s="231"/>
      <c r="AG575" s="231"/>
      <c r="AH575" s="231"/>
      <c r="AI575" s="231"/>
      <c r="AJ575" s="231"/>
      <c r="AK575" s="231"/>
      <c r="AL575" s="231"/>
      <c r="AM575" s="231"/>
      <c r="AN575" s="231"/>
      <c r="AO575" s="231"/>
      <c r="AP575" s="231"/>
      <c r="AQ575" s="231"/>
      <c r="AR575" s="231"/>
      <c r="AS575" s="231"/>
      <c r="AT575" s="231"/>
      <c r="AU575" s="231"/>
      <c r="AV575" s="231"/>
      <c r="AW575" s="231"/>
      <c r="AX575" s="231"/>
      <c r="AY575" s="231"/>
      <c r="AZ575" s="231"/>
      <c r="BA575" s="231"/>
      <c r="BB575" s="231"/>
      <c r="BC575" s="231"/>
    </row>
    <row r="576" spans="6:55" ht="12.5">
      <c r="F576" s="230"/>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c r="AE576" s="231"/>
      <c r="AF576" s="231"/>
      <c r="AG576" s="231"/>
      <c r="AH576" s="231"/>
      <c r="AI576" s="231"/>
      <c r="AJ576" s="231"/>
      <c r="AK576" s="231"/>
      <c r="AL576" s="231"/>
      <c r="AM576" s="231"/>
      <c r="AN576" s="231"/>
      <c r="AO576" s="231"/>
      <c r="AP576" s="231"/>
      <c r="AQ576" s="231"/>
      <c r="AR576" s="231"/>
      <c r="AS576" s="231"/>
      <c r="AT576" s="231"/>
      <c r="AU576" s="231"/>
      <c r="AV576" s="231"/>
      <c r="AW576" s="231"/>
      <c r="AX576" s="231"/>
      <c r="AY576" s="231"/>
      <c r="AZ576" s="231"/>
      <c r="BA576" s="231"/>
      <c r="BB576" s="231"/>
      <c r="BC576" s="231"/>
    </row>
    <row r="577" spans="6:55" ht="12.5">
      <c r="F577" s="230"/>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c r="AE577" s="231"/>
      <c r="AF577" s="231"/>
      <c r="AG577" s="231"/>
      <c r="AH577" s="231"/>
      <c r="AI577" s="231"/>
      <c r="AJ577" s="231"/>
      <c r="AK577" s="231"/>
      <c r="AL577" s="231"/>
      <c r="AM577" s="231"/>
      <c r="AN577" s="231"/>
      <c r="AO577" s="231"/>
      <c r="AP577" s="231"/>
      <c r="AQ577" s="231"/>
      <c r="AR577" s="231"/>
      <c r="AS577" s="231"/>
      <c r="AT577" s="231"/>
      <c r="AU577" s="231"/>
      <c r="AV577" s="231"/>
      <c r="AW577" s="231"/>
      <c r="AX577" s="231"/>
      <c r="AY577" s="231"/>
      <c r="AZ577" s="231"/>
      <c r="BA577" s="231"/>
      <c r="BB577" s="231"/>
      <c r="BC577" s="231"/>
    </row>
    <row r="578" spans="6:55" ht="12.5">
      <c r="F578" s="230"/>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c r="AE578" s="231"/>
      <c r="AF578" s="231"/>
      <c r="AG578" s="231"/>
      <c r="AH578" s="231"/>
      <c r="AI578" s="231"/>
      <c r="AJ578" s="231"/>
      <c r="AK578" s="231"/>
      <c r="AL578" s="231"/>
      <c r="AM578" s="231"/>
      <c r="AN578" s="231"/>
      <c r="AO578" s="231"/>
      <c r="AP578" s="231"/>
      <c r="AQ578" s="231"/>
      <c r="AR578" s="231"/>
      <c r="AS578" s="231"/>
      <c r="AT578" s="231"/>
      <c r="AU578" s="231"/>
      <c r="AV578" s="231"/>
      <c r="AW578" s="231"/>
      <c r="AX578" s="231"/>
      <c r="AY578" s="231"/>
      <c r="AZ578" s="231"/>
      <c r="BA578" s="231"/>
      <c r="BB578" s="231"/>
      <c r="BC578" s="231"/>
    </row>
    <row r="579" spans="6:55" ht="12.5">
      <c r="F579" s="230"/>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c r="AE579" s="231"/>
      <c r="AF579" s="231"/>
      <c r="AG579" s="231"/>
      <c r="AH579" s="231"/>
      <c r="AI579" s="231"/>
      <c r="AJ579" s="231"/>
      <c r="AK579" s="231"/>
      <c r="AL579" s="231"/>
      <c r="AM579" s="231"/>
      <c r="AN579" s="231"/>
      <c r="AO579" s="231"/>
      <c r="AP579" s="231"/>
      <c r="AQ579" s="231"/>
      <c r="AR579" s="231"/>
      <c r="AS579" s="231"/>
      <c r="AT579" s="231"/>
      <c r="AU579" s="231"/>
      <c r="AV579" s="231"/>
      <c r="AW579" s="231"/>
      <c r="AX579" s="231"/>
      <c r="AY579" s="231"/>
      <c r="AZ579" s="231"/>
      <c r="BA579" s="231"/>
      <c r="BB579" s="231"/>
      <c r="BC579" s="231"/>
    </row>
    <row r="580" spans="6:55" ht="12.5">
      <c r="F580" s="230"/>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c r="AE580" s="231"/>
      <c r="AF580" s="231"/>
      <c r="AG580" s="231"/>
      <c r="AH580" s="231"/>
      <c r="AI580" s="231"/>
      <c r="AJ580" s="231"/>
      <c r="AK580" s="231"/>
      <c r="AL580" s="231"/>
      <c r="AM580" s="231"/>
      <c r="AN580" s="231"/>
      <c r="AO580" s="231"/>
      <c r="AP580" s="231"/>
      <c r="AQ580" s="231"/>
      <c r="AR580" s="231"/>
      <c r="AS580" s="231"/>
      <c r="AT580" s="231"/>
      <c r="AU580" s="231"/>
      <c r="AV580" s="231"/>
      <c r="AW580" s="231"/>
      <c r="AX580" s="231"/>
      <c r="AY580" s="231"/>
      <c r="AZ580" s="231"/>
      <c r="BA580" s="231"/>
      <c r="BB580" s="231"/>
      <c r="BC580" s="231"/>
    </row>
    <row r="581" spans="6:55" ht="12.5">
      <c r="F581" s="230"/>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c r="AE581" s="231"/>
      <c r="AF581" s="231"/>
      <c r="AG581" s="231"/>
      <c r="AH581" s="231"/>
      <c r="AI581" s="231"/>
      <c r="AJ581" s="231"/>
      <c r="AK581" s="231"/>
      <c r="AL581" s="231"/>
      <c r="AM581" s="231"/>
      <c r="AN581" s="231"/>
      <c r="AO581" s="231"/>
      <c r="AP581" s="231"/>
      <c r="AQ581" s="231"/>
      <c r="AR581" s="231"/>
      <c r="AS581" s="231"/>
      <c r="AT581" s="231"/>
      <c r="AU581" s="231"/>
      <c r="AV581" s="231"/>
      <c r="AW581" s="231"/>
      <c r="AX581" s="231"/>
      <c r="AY581" s="231"/>
      <c r="AZ581" s="231"/>
      <c r="BA581" s="231"/>
      <c r="BB581" s="231"/>
      <c r="BC581" s="231"/>
    </row>
    <row r="582" spans="6:55" ht="12.5">
      <c r="F582" s="230"/>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c r="AE582" s="231"/>
      <c r="AF582" s="231"/>
      <c r="AG582" s="231"/>
      <c r="AH582" s="231"/>
      <c r="AI582" s="231"/>
      <c r="AJ582" s="231"/>
      <c r="AK582" s="231"/>
      <c r="AL582" s="231"/>
      <c r="AM582" s="231"/>
      <c r="AN582" s="231"/>
      <c r="AO582" s="231"/>
      <c r="AP582" s="231"/>
      <c r="AQ582" s="231"/>
      <c r="AR582" s="231"/>
      <c r="AS582" s="231"/>
      <c r="AT582" s="231"/>
      <c r="AU582" s="231"/>
      <c r="AV582" s="231"/>
      <c r="AW582" s="231"/>
      <c r="AX582" s="231"/>
      <c r="AY582" s="231"/>
      <c r="AZ582" s="231"/>
      <c r="BA582" s="231"/>
      <c r="BB582" s="231"/>
      <c r="BC582" s="231"/>
    </row>
    <row r="583" spans="6:55" ht="12.5">
      <c r="F583" s="230"/>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c r="AE583" s="231"/>
      <c r="AF583" s="231"/>
      <c r="AG583" s="231"/>
      <c r="AH583" s="231"/>
      <c r="AI583" s="231"/>
      <c r="AJ583" s="231"/>
      <c r="AK583" s="231"/>
      <c r="AL583" s="231"/>
      <c r="AM583" s="231"/>
      <c r="AN583" s="231"/>
      <c r="AO583" s="231"/>
      <c r="AP583" s="231"/>
      <c r="AQ583" s="231"/>
      <c r="AR583" s="231"/>
      <c r="AS583" s="231"/>
      <c r="AT583" s="231"/>
      <c r="AU583" s="231"/>
      <c r="AV583" s="231"/>
      <c r="AW583" s="231"/>
      <c r="AX583" s="231"/>
      <c r="AY583" s="231"/>
      <c r="AZ583" s="231"/>
      <c r="BA583" s="231"/>
      <c r="BB583" s="231"/>
      <c r="BC583" s="231"/>
    </row>
    <row r="584" spans="6:55" ht="12.5">
      <c r="F584" s="230"/>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c r="AE584" s="231"/>
      <c r="AF584" s="231"/>
      <c r="AG584" s="231"/>
      <c r="AH584" s="231"/>
      <c r="AI584" s="231"/>
      <c r="AJ584" s="231"/>
      <c r="AK584" s="231"/>
      <c r="AL584" s="231"/>
      <c r="AM584" s="231"/>
      <c r="AN584" s="231"/>
      <c r="AO584" s="231"/>
      <c r="AP584" s="231"/>
      <c r="AQ584" s="231"/>
      <c r="AR584" s="231"/>
      <c r="AS584" s="231"/>
      <c r="AT584" s="231"/>
      <c r="AU584" s="231"/>
      <c r="AV584" s="231"/>
      <c r="AW584" s="231"/>
      <c r="AX584" s="231"/>
      <c r="AY584" s="231"/>
      <c r="AZ584" s="231"/>
      <c r="BA584" s="231"/>
      <c r="BB584" s="231"/>
      <c r="BC584" s="231"/>
    </row>
    <row r="585" spans="6:55" ht="12.5">
      <c r="F585" s="230"/>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c r="AE585" s="231"/>
      <c r="AF585" s="231"/>
      <c r="AG585" s="231"/>
      <c r="AH585" s="231"/>
      <c r="AI585" s="231"/>
      <c r="AJ585" s="231"/>
      <c r="AK585" s="231"/>
      <c r="AL585" s="231"/>
      <c r="AM585" s="231"/>
      <c r="AN585" s="231"/>
      <c r="AO585" s="231"/>
      <c r="AP585" s="231"/>
      <c r="AQ585" s="231"/>
      <c r="AR585" s="231"/>
      <c r="AS585" s="231"/>
      <c r="AT585" s="231"/>
      <c r="AU585" s="231"/>
      <c r="AV585" s="231"/>
      <c r="AW585" s="231"/>
      <c r="AX585" s="231"/>
      <c r="AY585" s="231"/>
      <c r="AZ585" s="231"/>
      <c r="BA585" s="231"/>
      <c r="BB585" s="231"/>
      <c r="BC585" s="231"/>
    </row>
    <row r="586" spans="6:55" ht="12.5">
      <c r="F586" s="230"/>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c r="AE586" s="231"/>
      <c r="AF586" s="231"/>
      <c r="AG586" s="231"/>
      <c r="AH586" s="231"/>
      <c r="AI586" s="231"/>
      <c r="AJ586" s="231"/>
      <c r="AK586" s="231"/>
      <c r="AL586" s="231"/>
      <c r="AM586" s="231"/>
      <c r="AN586" s="231"/>
      <c r="AO586" s="231"/>
      <c r="AP586" s="231"/>
      <c r="AQ586" s="231"/>
      <c r="AR586" s="231"/>
      <c r="AS586" s="231"/>
      <c r="AT586" s="231"/>
      <c r="AU586" s="231"/>
      <c r="AV586" s="231"/>
      <c r="AW586" s="231"/>
      <c r="AX586" s="231"/>
      <c r="AY586" s="231"/>
      <c r="AZ586" s="231"/>
      <c r="BA586" s="231"/>
      <c r="BB586" s="231"/>
      <c r="BC586" s="231"/>
    </row>
    <row r="587" spans="6:55" ht="12.5">
      <c r="F587" s="230"/>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c r="AE587" s="231"/>
      <c r="AF587" s="231"/>
      <c r="AG587" s="231"/>
      <c r="AH587" s="231"/>
      <c r="AI587" s="231"/>
      <c r="AJ587" s="231"/>
      <c r="AK587" s="231"/>
      <c r="AL587" s="231"/>
      <c r="AM587" s="231"/>
      <c r="AN587" s="231"/>
      <c r="AO587" s="231"/>
      <c r="AP587" s="231"/>
      <c r="AQ587" s="231"/>
      <c r="AR587" s="231"/>
      <c r="AS587" s="231"/>
      <c r="AT587" s="231"/>
      <c r="AU587" s="231"/>
      <c r="AV587" s="231"/>
      <c r="AW587" s="231"/>
      <c r="AX587" s="231"/>
      <c r="AY587" s="231"/>
      <c r="AZ587" s="231"/>
      <c r="BA587" s="231"/>
      <c r="BB587" s="231"/>
      <c r="BC587" s="231"/>
    </row>
    <row r="588" spans="6:55" ht="12.5">
      <c r="F588" s="230"/>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c r="AE588" s="231"/>
      <c r="AF588" s="231"/>
      <c r="AG588" s="231"/>
      <c r="AH588" s="231"/>
      <c r="AI588" s="231"/>
      <c r="AJ588" s="231"/>
      <c r="AK588" s="231"/>
      <c r="AL588" s="231"/>
      <c r="AM588" s="231"/>
      <c r="AN588" s="231"/>
      <c r="AO588" s="231"/>
      <c r="AP588" s="231"/>
      <c r="AQ588" s="231"/>
      <c r="AR588" s="231"/>
      <c r="AS588" s="231"/>
      <c r="AT588" s="231"/>
      <c r="AU588" s="231"/>
      <c r="AV588" s="231"/>
      <c r="AW588" s="231"/>
      <c r="AX588" s="231"/>
      <c r="AY588" s="231"/>
      <c r="AZ588" s="231"/>
      <c r="BA588" s="231"/>
      <c r="BB588" s="231"/>
      <c r="BC588" s="231"/>
    </row>
    <row r="589" spans="6:55" ht="12.5">
      <c r="F589" s="230"/>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c r="AE589" s="231"/>
      <c r="AF589" s="231"/>
      <c r="AG589" s="231"/>
      <c r="AH589" s="231"/>
      <c r="AI589" s="231"/>
      <c r="AJ589" s="231"/>
      <c r="AK589" s="231"/>
      <c r="AL589" s="231"/>
      <c r="AM589" s="231"/>
      <c r="AN589" s="231"/>
      <c r="AO589" s="231"/>
      <c r="AP589" s="231"/>
      <c r="AQ589" s="231"/>
      <c r="AR589" s="231"/>
      <c r="AS589" s="231"/>
      <c r="AT589" s="231"/>
      <c r="AU589" s="231"/>
      <c r="AV589" s="231"/>
      <c r="AW589" s="231"/>
      <c r="AX589" s="231"/>
      <c r="AY589" s="231"/>
      <c r="AZ589" s="231"/>
      <c r="BA589" s="231"/>
      <c r="BB589" s="231"/>
      <c r="BC589" s="231"/>
    </row>
    <row r="590" spans="6:55" ht="12.5">
      <c r="F590" s="230"/>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c r="AE590" s="231"/>
      <c r="AF590" s="231"/>
      <c r="AG590" s="231"/>
      <c r="AH590" s="231"/>
      <c r="AI590" s="231"/>
      <c r="AJ590" s="231"/>
      <c r="AK590" s="231"/>
      <c r="AL590" s="231"/>
      <c r="AM590" s="231"/>
      <c r="AN590" s="231"/>
      <c r="AO590" s="231"/>
      <c r="AP590" s="231"/>
      <c r="AQ590" s="231"/>
      <c r="AR590" s="231"/>
      <c r="AS590" s="231"/>
      <c r="AT590" s="231"/>
      <c r="AU590" s="231"/>
      <c r="AV590" s="231"/>
      <c r="AW590" s="231"/>
      <c r="AX590" s="231"/>
      <c r="AY590" s="231"/>
      <c r="AZ590" s="231"/>
      <c r="BA590" s="231"/>
      <c r="BB590" s="231"/>
      <c r="BC590" s="231"/>
    </row>
    <row r="591" spans="6:55" ht="12.5">
      <c r="F591" s="230"/>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c r="AE591" s="231"/>
      <c r="AF591" s="231"/>
      <c r="AG591" s="231"/>
      <c r="AH591" s="231"/>
      <c r="AI591" s="231"/>
      <c r="AJ591" s="231"/>
      <c r="AK591" s="231"/>
      <c r="AL591" s="231"/>
      <c r="AM591" s="231"/>
      <c r="AN591" s="231"/>
      <c r="AO591" s="231"/>
      <c r="AP591" s="231"/>
      <c r="AQ591" s="231"/>
      <c r="AR591" s="231"/>
      <c r="AS591" s="231"/>
      <c r="AT591" s="231"/>
      <c r="AU591" s="231"/>
      <c r="AV591" s="231"/>
      <c r="AW591" s="231"/>
      <c r="AX591" s="231"/>
      <c r="AY591" s="231"/>
      <c r="AZ591" s="231"/>
      <c r="BA591" s="231"/>
      <c r="BB591" s="231"/>
      <c r="BC591" s="231"/>
    </row>
    <row r="592" spans="6:55" ht="12.5">
      <c r="F592" s="230"/>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c r="AE592" s="231"/>
      <c r="AF592" s="231"/>
      <c r="AG592" s="231"/>
      <c r="AH592" s="231"/>
      <c r="AI592" s="231"/>
      <c r="AJ592" s="231"/>
      <c r="AK592" s="231"/>
      <c r="AL592" s="231"/>
      <c r="AM592" s="231"/>
      <c r="AN592" s="231"/>
      <c r="AO592" s="231"/>
      <c r="AP592" s="231"/>
      <c r="AQ592" s="231"/>
      <c r="AR592" s="231"/>
      <c r="AS592" s="231"/>
      <c r="AT592" s="231"/>
      <c r="AU592" s="231"/>
      <c r="AV592" s="231"/>
      <c r="AW592" s="231"/>
      <c r="AX592" s="231"/>
      <c r="AY592" s="231"/>
      <c r="AZ592" s="231"/>
      <c r="BA592" s="231"/>
      <c r="BB592" s="231"/>
      <c r="BC592" s="231"/>
    </row>
    <row r="593" spans="6:55" ht="12.5">
      <c r="F593" s="230"/>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c r="AE593" s="231"/>
      <c r="AF593" s="231"/>
      <c r="AG593" s="231"/>
      <c r="AH593" s="231"/>
      <c r="AI593" s="231"/>
      <c r="AJ593" s="231"/>
      <c r="AK593" s="231"/>
      <c r="AL593" s="231"/>
      <c r="AM593" s="231"/>
      <c r="AN593" s="231"/>
      <c r="AO593" s="231"/>
      <c r="AP593" s="231"/>
      <c r="AQ593" s="231"/>
      <c r="AR593" s="231"/>
      <c r="AS593" s="231"/>
      <c r="AT593" s="231"/>
      <c r="AU593" s="231"/>
      <c r="AV593" s="231"/>
      <c r="AW593" s="231"/>
      <c r="AX593" s="231"/>
      <c r="AY593" s="231"/>
      <c r="AZ593" s="231"/>
      <c r="BA593" s="231"/>
      <c r="BB593" s="231"/>
      <c r="BC593" s="231"/>
    </row>
    <row r="594" spans="6:55" ht="12.5">
      <c r="F594" s="230"/>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c r="AE594" s="231"/>
      <c r="AF594" s="231"/>
      <c r="AG594" s="231"/>
      <c r="AH594" s="231"/>
      <c r="AI594" s="231"/>
      <c r="AJ594" s="231"/>
      <c r="AK594" s="231"/>
      <c r="AL594" s="231"/>
      <c r="AM594" s="231"/>
      <c r="AN594" s="231"/>
      <c r="AO594" s="231"/>
      <c r="AP594" s="231"/>
      <c r="AQ594" s="231"/>
      <c r="AR594" s="231"/>
      <c r="AS594" s="231"/>
      <c r="AT594" s="231"/>
      <c r="AU594" s="231"/>
      <c r="AV594" s="231"/>
      <c r="AW594" s="231"/>
      <c r="AX594" s="231"/>
      <c r="AY594" s="231"/>
      <c r="AZ594" s="231"/>
      <c r="BA594" s="231"/>
      <c r="BB594" s="231"/>
      <c r="BC594" s="231"/>
    </row>
    <row r="595" spans="6:55" ht="12.5">
      <c r="F595" s="230"/>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c r="AE595" s="231"/>
      <c r="AF595" s="231"/>
      <c r="AG595" s="231"/>
      <c r="AH595" s="231"/>
      <c r="AI595" s="231"/>
      <c r="AJ595" s="231"/>
      <c r="AK595" s="231"/>
      <c r="AL595" s="231"/>
      <c r="AM595" s="231"/>
      <c r="AN595" s="231"/>
      <c r="AO595" s="231"/>
      <c r="AP595" s="231"/>
      <c r="AQ595" s="231"/>
      <c r="AR595" s="231"/>
      <c r="AS595" s="231"/>
      <c r="AT595" s="231"/>
      <c r="AU595" s="231"/>
      <c r="AV595" s="231"/>
      <c r="AW595" s="231"/>
      <c r="AX595" s="231"/>
      <c r="AY595" s="231"/>
      <c r="AZ595" s="231"/>
      <c r="BA595" s="231"/>
      <c r="BB595" s="231"/>
      <c r="BC595" s="231"/>
    </row>
    <row r="596" spans="6:55" ht="12.5">
      <c r="F596" s="230"/>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c r="AE596" s="231"/>
      <c r="AF596" s="231"/>
      <c r="AG596" s="231"/>
      <c r="AH596" s="231"/>
      <c r="AI596" s="231"/>
      <c r="AJ596" s="231"/>
      <c r="AK596" s="231"/>
      <c r="AL596" s="231"/>
      <c r="AM596" s="231"/>
      <c r="AN596" s="231"/>
      <c r="AO596" s="231"/>
      <c r="AP596" s="231"/>
      <c r="AQ596" s="231"/>
      <c r="AR596" s="231"/>
      <c r="AS596" s="231"/>
      <c r="AT596" s="231"/>
      <c r="AU596" s="231"/>
      <c r="AV596" s="231"/>
      <c r="AW596" s="231"/>
      <c r="AX596" s="231"/>
      <c r="AY596" s="231"/>
      <c r="AZ596" s="231"/>
      <c r="BA596" s="231"/>
      <c r="BB596" s="231"/>
      <c r="BC596" s="231"/>
    </row>
    <row r="597" spans="6:55" ht="12.5">
      <c r="F597" s="230"/>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c r="AE597" s="231"/>
      <c r="AF597" s="231"/>
      <c r="AG597" s="231"/>
      <c r="AH597" s="231"/>
      <c r="AI597" s="231"/>
      <c r="AJ597" s="231"/>
      <c r="AK597" s="231"/>
      <c r="AL597" s="231"/>
      <c r="AM597" s="231"/>
      <c r="AN597" s="231"/>
      <c r="AO597" s="231"/>
      <c r="AP597" s="231"/>
      <c r="AQ597" s="231"/>
      <c r="AR597" s="231"/>
      <c r="AS597" s="231"/>
      <c r="AT597" s="231"/>
      <c r="AU597" s="231"/>
      <c r="AV597" s="231"/>
      <c r="AW597" s="231"/>
      <c r="AX597" s="231"/>
      <c r="AY597" s="231"/>
      <c r="AZ597" s="231"/>
      <c r="BA597" s="231"/>
      <c r="BB597" s="231"/>
      <c r="BC597" s="231"/>
    </row>
    <row r="598" spans="6:55" ht="12.5">
      <c r="F598" s="230"/>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c r="AE598" s="231"/>
      <c r="AF598" s="231"/>
      <c r="AG598" s="231"/>
      <c r="AH598" s="231"/>
      <c r="AI598" s="231"/>
      <c r="AJ598" s="231"/>
      <c r="AK598" s="231"/>
      <c r="AL598" s="231"/>
      <c r="AM598" s="231"/>
      <c r="AN598" s="231"/>
      <c r="AO598" s="231"/>
      <c r="AP598" s="231"/>
      <c r="AQ598" s="231"/>
      <c r="AR598" s="231"/>
      <c r="AS598" s="231"/>
      <c r="AT598" s="231"/>
      <c r="AU598" s="231"/>
      <c r="AV598" s="231"/>
      <c r="AW598" s="231"/>
      <c r="AX598" s="231"/>
      <c r="AY598" s="231"/>
      <c r="AZ598" s="231"/>
      <c r="BA598" s="231"/>
      <c r="BB598" s="231"/>
      <c r="BC598" s="231"/>
    </row>
    <row r="599" spans="6:55" ht="12.5">
      <c r="F599" s="230"/>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c r="AE599" s="231"/>
      <c r="AF599" s="231"/>
      <c r="AG599" s="231"/>
      <c r="AH599" s="231"/>
      <c r="AI599" s="231"/>
      <c r="AJ599" s="231"/>
      <c r="AK599" s="231"/>
      <c r="AL599" s="231"/>
      <c r="AM599" s="231"/>
      <c r="AN599" s="231"/>
      <c r="AO599" s="231"/>
      <c r="AP599" s="231"/>
      <c r="AQ599" s="231"/>
      <c r="AR599" s="231"/>
      <c r="AS599" s="231"/>
      <c r="AT599" s="231"/>
      <c r="AU599" s="231"/>
      <c r="AV599" s="231"/>
      <c r="AW599" s="231"/>
      <c r="AX599" s="231"/>
      <c r="AY599" s="231"/>
      <c r="AZ599" s="231"/>
      <c r="BA599" s="231"/>
      <c r="BB599" s="231"/>
      <c r="BC599" s="231"/>
    </row>
    <row r="600" spans="6:55" ht="12.5">
      <c r="F600" s="230"/>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c r="AE600" s="231"/>
      <c r="AF600" s="231"/>
      <c r="AG600" s="231"/>
      <c r="AH600" s="231"/>
      <c r="AI600" s="231"/>
      <c r="AJ600" s="231"/>
      <c r="AK600" s="231"/>
      <c r="AL600" s="231"/>
      <c r="AM600" s="231"/>
      <c r="AN600" s="231"/>
      <c r="AO600" s="231"/>
      <c r="AP600" s="231"/>
      <c r="AQ600" s="231"/>
      <c r="AR600" s="231"/>
      <c r="AS600" s="231"/>
      <c r="AT600" s="231"/>
      <c r="AU600" s="231"/>
      <c r="AV600" s="231"/>
      <c r="AW600" s="231"/>
      <c r="AX600" s="231"/>
      <c r="AY600" s="231"/>
      <c r="AZ600" s="231"/>
      <c r="BA600" s="231"/>
      <c r="BB600" s="231"/>
      <c r="BC600" s="231"/>
    </row>
    <row r="601" spans="6:55" ht="12.5">
      <c r="F601" s="230"/>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c r="AE601" s="231"/>
      <c r="AF601" s="231"/>
      <c r="AG601" s="231"/>
      <c r="AH601" s="231"/>
      <c r="AI601" s="231"/>
      <c r="AJ601" s="231"/>
      <c r="AK601" s="231"/>
      <c r="AL601" s="231"/>
      <c r="AM601" s="231"/>
      <c r="AN601" s="231"/>
      <c r="AO601" s="231"/>
      <c r="AP601" s="231"/>
      <c r="AQ601" s="231"/>
      <c r="AR601" s="231"/>
      <c r="AS601" s="231"/>
      <c r="AT601" s="231"/>
      <c r="AU601" s="231"/>
      <c r="AV601" s="231"/>
      <c r="AW601" s="231"/>
      <c r="AX601" s="231"/>
      <c r="AY601" s="231"/>
      <c r="AZ601" s="231"/>
      <c r="BA601" s="231"/>
      <c r="BB601" s="231"/>
      <c r="BC601" s="231"/>
    </row>
    <row r="602" spans="6:55" ht="12.5">
      <c r="F602" s="230"/>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c r="AE602" s="231"/>
      <c r="AF602" s="231"/>
      <c r="AG602" s="231"/>
      <c r="AH602" s="231"/>
      <c r="AI602" s="231"/>
      <c r="AJ602" s="231"/>
      <c r="AK602" s="231"/>
      <c r="AL602" s="231"/>
      <c r="AM602" s="231"/>
      <c r="AN602" s="231"/>
      <c r="AO602" s="231"/>
      <c r="AP602" s="231"/>
      <c r="AQ602" s="231"/>
      <c r="AR602" s="231"/>
      <c r="AS602" s="231"/>
      <c r="AT602" s="231"/>
      <c r="AU602" s="231"/>
      <c r="AV602" s="231"/>
      <c r="AW602" s="231"/>
      <c r="AX602" s="231"/>
      <c r="AY602" s="231"/>
      <c r="AZ602" s="231"/>
      <c r="BA602" s="231"/>
      <c r="BB602" s="231"/>
      <c r="BC602" s="231"/>
    </row>
    <row r="603" spans="6:55" ht="12.5">
      <c r="F603" s="230"/>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c r="AE603" s="231"/>
      <c r="AF603" s="231"/>
      <c r="AG603" s="231"/>
      <c r="AH603" s="231"/>
      <c r="AI603" s="231"/>
      <c r="AJ603" s="231"/>
      <c r="AK603" s="231"/>
      <c r="AL603" s="231"/>
      <c r="AM603" s="231"/>
      <c r="AN603" s="231"/>
      <c r="AO603" s="231"/>
      <c r="AP603" s="231"/>
      <c r="AQ603" s="231"/>
      <c r="AR603" s="231"/>
      <c r="AS603" s="231"/>
      <c r="AT603" s="231"/>
      <c r="AU603" s="231"/>
      <c r="AV603" s="231"/>
      <c r="AW603" s="231"/>
      <c r="AX603" s="231"/>
      <c r="AY603" s="231"/>
      <c r="AZ603" s="231"/>
      <c r="BA603" s="231"/>
      <c r="BB603" s="231"/>
      <c r="BC603" s="231"/>
    </row>
    <row r="604" spans="6:55" ht="12.5">
      <c r="F604" s="230"/>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c r="AE604" s="231"/>
      <c r="AF604" s="231"/>
      <c r="AG604" s="231"/>
      <c r="AH604" s="231"/>
      <c r="AI604" s="231"/>
      <c r="AJ604" s="231"/>
      <c r="AK604" s="231"/>
      <c r="AL604" s="231"/>
      <c r="AM604" s="231"/>
      <c r="AN604" s="231"/>
      <c r="AO604" s="231"/>
      <c r="AP604" s="231"/>
      <c r="AQ604" s="231"/>
      <c r="AR604" s="231"/>
      <c r="AS604" s="231"/>
      <c r="AT604" s="231"/>
      <c r="AU604" s="231"/>
      <c r="AV604" s="231"/>
      <c r="AW604" s="231"/>
      <c r="AX604" s="231"/>
      <c r="AY604" s="231"/>
      <c r="AZ604" s="231"/>
      <c r="BA604" s="231"/>
      <c r="BB604" s="231"/>
      <c r="BC604" s="231"/>
    </row>
    <row r="605" spans="6:55" ht="12.5">
      <c r="F605" s="230"/>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c r="AE605" s="231"/>
      <c r="AF605" s="231"/>
      <c r="AG605" s="231"/>
      <c r="AH605" s="231"/>
      <c r="AI605" s="231"/>
      <c r="AJ605" s="231"/>
      <c r="AK605" s="231"/>
      <c r="AL605" s="231"/>
      <c r="AM605" s="231"/>
      <c r="AN605" s="231"/>
      <c r="AO605" s="231"/>
      <c r="AP605" s="231"/>
      <c r="AQ605" s="231"/>
      <c r="AR605" s="231"/>
      <c r="AS605" s="231"/>
      <c r="AT605" s="231"/>
      <c r="AU605" s="231"/>
      <c r="AV605" s="231"/>
      <c r="AW605" s="231"/>
      <c r="AX605" s="231"/>
      <c r="AY605" s="231"/>
      <c r="AZ605" s="231"/>
      <c r="BA605" s="231"/>
      <c r="BB605" s="231"/>
      <c r="BC605" s="231"/>
    </row>
    <row r="606" spans="6:55" ht="12.5">
      <c r="F606" s="230"/>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c r="AE606" s="231"/>
      <c r="AF606" s="231"/>
      <c r="AG606" s="231"/>
      <c r="AH606" s="231"/>
      <c r="AI606" s="231"/>
      <c r="AJ606" s="231"/>
      <c r="AK606" s="231"/>
      <c r="AL606" s="231"/>
      <c r="AM606" s="231"/>
      <c r="AN606" s="231"/>
      <c r="AO606" s="231"/>
      <c r="AP606" s="231"/>
      <c r="AQ606" s="231"/>
      <c r="AR606" s="231"/>
      <c r="AS606" s="231"/>
      <c r="AT606" s="231"/>
      <c r="AU606" s="231"/>
      <c r="AV606" s="231"/>
      <c r="AW606" s="231"/>
      <c r="AX606" s="231"/>
      <c r="AY606" s="231"/>
      <c r="AZ606" s="231"/>
      <c r="BA606" s="231"/>
      <c r="BB606" s="231"/>
      <c r="BC606" s="231"/>
    </row>
    <row r="607" spans="6:55" ht="12.5">
      <c r="F607" s="230"/>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c r="AE607" s="231"/>
      <c r="AF607" s="231"/>
      <c r="AG607" s="231"/>
      <c r="AH607" s="231"/>
      <c r="AI607" s="231"/>
      <c r="AJ607" s="231"/>
      <c r="AK607" s="231"/>
      <c r="AL607" s="231"/>
      <c r="AM607" s="231"/>
      <c r="AN607" s="231"/>
      <c r="AO607" s="231"/>
      <c r="AP607" s="231"/>
      <c r="AQ607" s="231"/>
      <c r="AR607" s="231"/>
      <c r="AS607" s="231"/>
      <c r="AT607" s="231"/>
      <c r="AU607" s="231"/>
      <c r="AV607" s="231"/>
      <c r="AW607" s="231"/>
      <c r="AX607" s="231"/>
      <c r="AY607" s="231"/>
      <c r="AZ607" s="231"/>
      <c r="BA607" s="231"/>
      <c r="BB607" s="231"/>
      <c r="BC607" s="231"/>
    </row>
    <row r="608" spans="6:55" ht="12.5">
      <c r="F608" s="230"/>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c r="AE608" s="231"/>
      <c r="AF608" s="231"/>
      <c r="AG608" s="231"/>
      <c r="AH608" s="231"/>
      <c r="AI608" s="231"/>
      <c r="AJ608" s="231"/>
      <c r="AK608" s="231"/>
      <c r="AL608" s="231"/>
      <c r="AM608" s="231"/>
      <c r="AN608" s="231"/>
      <c r="AO608" s="231"/>
      <c r="AP608" s="231"/>
      <c r="AQ608" s="231"/>
      <c r="AR608" s="231"/>
      <c r="AS608" s="231"/>
      <c r="AT608" s="231"/>
      <c r="AU608" s="231"/>
      <c r="AV608" s="231"/>
      <c r="AW608" s="231"/>
      <c r="AX608" s="231"/>
      <c r="AY608" s="231"/>
      <c r="AZ608" s="231"/>
      <c r="BA608" s="231"/>
      <c r="BB608" s="231"/>
      <c r="BC608" s="231"/>
    </row>
    <row r="609" spans="6:55" ht="12.5">
      <c r="F609" s="230"/>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c r="AE609" s="231"/>
      <c r="AF609" s="231"/>
      <c r="AG609" s="231"/>
      <c r="AH609" s="231"/>
      <c r="AI609" s="231"/>
      <c r="AJ609" s="231"/>
      <c r="AK609" s="231"/>
      <c r="AL609" s="231"/>
      <c r="AM609" s="231"/>
      <c r="AN609" s="231"/>
      <c r="AO609" s="231"/>
      <c r="AP609" s="231"/>
      <c r="AQ609" s="231"/>
      <c r="AR609" s="231"/>
      <c r="AS609" s="231"/>
      <c r="AT609" s="231"/>
      <c r="AU609" s="231"/>
      <c r="AV609" s="231"/>
      <c r="AW609" s="231"/>
      <c r="AX609" s="231"/>
      <c r="AY609" s="231"/>
      <c r="AZ609" s="231"/>
      <c r="BA609" s="231"/>
      <c r="BB609" s="231"/>
      <c r="BC609" s="231"/>
    </row>
    <row r="610" spans="6:55" ht="12.5">
      <c r="F610" s="230"/>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c r="AE610" s="231"/>
      <c r="AF610" s="231"/>
      <c r="AG610" s="231"/>
      <c r="AH610" s="231"/>
      <c r="AI610" s="231"/>
      <c r="AJ610" s="231"/>
      <c r="AK610" s="231"/>
      <c r="AL610" s="231"/>
      <c r="AM610" s="231"/>
      <c r="AN610" s="231"/>
      <c r="AO610" s="231"/>
      <c r="AP610" s="231"/>
      <c r="AQ610" s="231"/>
      <c r="AR610" s="231"/>
      <c r="AS610" s="231"/>
      <c r="AT610" s="231"/>
      <c r="AU610" s="231"/>
      <c r="AV610" s="231"/>
      <c r="AW610" s="231"/>
      <c r="AX610" s="231"/>
      <c r="AY610" s="231"/>
      <c r="AZ610" s="231"/>
      <c r="BA610" s="231"/>
      <c r="BB610" s="231"/>
      <c r="BC610" s="231"/>
    </row>
    <row r="611" spans="6:55" ht="12.5">
      <c r="F611" s="230"/>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c r="AE611" s="231"/>
      <c r="AF611" s="231"/>
      <c r="AG611" s="231"/>
      <c r="AH611" s="231"/>
      <c r="AI611" s="231"/>
      <c r="AJ611" s="231"/>
      <c r="AK611" s="231"/>
      <c r="AL611" s="231"/>
      <c r="AM611" s="231"/>
      <c r="AN611" s="231"/>
      <c r="AO611" s="231"/>
      <c r="AP611" s="231"/>
      <c r="AQ611" s="231"/>
      <c r="AR611" s="231"/>
      <c r="AS611" s="231"/>
      <c r="AT611" s="231"/>
      <c r="AU611" s="231"/>
      <c r="AV611" s="231"/>
      <c r="AW611" s="231"/>
      <c r="AX611" s="231"/>
      <c r="AY611" s="231"/>
      <c r="AZ611" s="231"/>
      <c r="BA611" s="231"/>
      <c r="BB611" s="231"/>
      <c r="BC611" s="231"/>
    </row>
    <row r="612" spans="6:55" ht="12.5">
      <c r="F612" s="230"/>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c r="AE612" s="231"/>
      <c r="AF612" s="231"/>
      <c r="AG612" s="231"/>
      <c r="AH612" s="231"/>
      <c r="AI612" s="231"/>
      <c r="AJ612" s="231"/>
      <c r="AK612" s="231"/>
      <c r="AL612" s="231"/>
      <c r="AM612" s="231"/>
      <c r="AN612" s="231"/>
      <c r="AO612" s="231"/>
      <c r="AP612" s="231"/>
      <c r="AQ612" s="231"/>
      <c r="AR612" s="231"/>
      <c r="AS612" s="231"/>
      <c r="AT612" s="231"/>
      <c r="AU612" s="231"/>
      <c r="AV612" s="231"/>
      <c r="AW612" s="231"/>
      <c r="AX612" s="231"/>
      <c r="AY612" s="231"/>
      <c r="AZ612" s="231"/>
      <c r="BA612" s="231"/>
      <c r="BB612" s="231"/>
      <c r="BC612" s="231"/>
    </row>
    <row r="613" spans="6:55" ht="12.5">
      <c r="F613" s="230"/>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c r="AE613" s="231"/>
      <c r="AF613" s="231"/>
      <c r="AG613" s="231"/>
      <c r="AH613" s="231"/>
      <c r="AI613" s="231"/>
      <c r="AJ613" s="231"/>
      <c r="AK613" s="231"/>
      <c r="AL613" s="231"/>
      <c r="AM613" s="231"/>
      <c r="AN613" s="231"/>
      <c r="AO613" s="231"/>
      <c r="AP613" s="231"/>
      <c r="AQ613" s="231"/>
      <c r="AR613" s="231"/>
      <c r="AS613" s="231"/>
      <c r="AT613" s="231"/>
      <c r="AU613" s="231"/>
      <c r="AV613" s="231"/>
      <c r="AW613" s="231"/>
      <c r="AX613" s="231"/>
      <c r="AY613" s="231"/>
      <c r="AZ613" s="231"/>
      <c r="BA613" s="231"/>
      <c r="BB613" s="231"/>
      <c r="BC613" s="231"/>
    </row>
    <row r="614" spans="6:55" ht="12.5">
      <c r="F614" s="230"/>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c r="AE614" s="231"/>
      <c r="AF614" s="231"/>
      <c r="AG614" s="231"/>
      <c r="AH614" s="231"/>
      <c r="AI614" s="231"/>
      <c r="AJ614" s="231"/>
      <c r="AK614" s="231"/>
      <c r="AL614" s="231"/>
      <c r="AM614" s="231"/>
      <c r="AN614" s="231"/>
      <c r="AO614" s="231"/>
      <c r="AP614" s="231"/>
      <c r="AQ614" s="231"/>
      <c r="AR614" s="231"/>
      <c r="AS614" s="231"/>
      <c r="AT614" s="231"/>
      <c r="AU614" s="231"/>
      <c r="AV614" s="231"/>
      <c r="AW614" s="231"/>
      <c r="AX614" s="231"/>
      <c r="AY614" s="231"/>
      <c r="AZ614" s="231"/>
      <c r="BA614" s="231"/>
      <c r="BB614" s="231"/>
      <c r="BC614" s="231"/>
    </row>
    <row r="615" spans="6:55" ht="12.5">
      <c r="F615" s="230"/>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c r="AE615" s="231"/>
      <c r="AF615" s="231"/>
      <c r="AG615" s="231"/>
      <c r="AH615" s="231"/>
      <c r="AI615" s="231"/>
      <c r="AJ615" s="231"/>
      <c r="AK615" s="231"/>
      <c r="AL615" s="231"/>
      <c r="AM615" s="231"/>
      <c r="AN615" s="231"/>
      <c r="AO615" s="231"/>
      <c r="AP615" s="231"/>
      <c r="AQ615" s="231"/>
      <c r="AR615" s="231"/>
      <c r="AS615" s="231"/>
      <c r="AT615" s="231"/>
      <c r="AU615" s="231"/>
      <c r="AV615" s="231"/>
      <c r="AW615" s="231"/>
      <c r="AX615" s="231"/>
      <c r="AY615" s="231"/>
      <c r="AZ615" s="231"/>
      <c r="BA615" s="231"/>
      <c r="BB615" s="231"/>
      <c r="BC615" s="231"/>
    </row>
    <row r="616" spans="6:55" ht="12.5">
      <c r="F616" s="230"/>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c r="AE616" s="231"/>
      <c r="AF616" s="231"/>
      <c r="AG616" s="231"/>
      <c r="AH616" s="231"/>
      <c r="AI616" s="231"/>
      <c r="AJ616" s="231"/>
      <c r="AK616" s="231"/>
      <c r="AL616" s="231"/>
      <c r="AM616" s="231"/>
      <c r="AN616" s="231"/>
      <c r="AO616" s="231"/>
      <c r="AP616" s="231"/>
      <c r="AQ616" s="231"/>
      <c r="AR616" s="231"/>
      <c r="AS616" s="231"/>
      <c r="AT616" s="231"/>
      <c r="AU616" s="231"/>
      <c r="AV616" s="231"/>
      <c r="AW616" s="231"/>
      <c r="AX616" s="231"/>
      <c r="AY616" s="231"/>
      <c r="AZ616" s="231"/>
      <c r="BA616" s="231"/>
      <c r="BB616" s="231"/>
      <c r="BC616" s="231"/>
    </row>
    <row r="617" spans="6:55" ht="12.5">
      <c r="F617" s="230"/>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c r="AE617" s="231"/>
      <c r="AF617" s="231"/>
      <c r="AG617" s="231"/>
      <c r="AH617" s="231"/>
      <c r="AI617" s="231"/>
      <c r="AJ617" s="231"/>
      <c r="AK617" s="231"/>
      <c r="AL617" s="231"/>
      <c r="AM617" s="231"/>
      <c r="AN617" s="231"/>
      <c r="AO617" s="231"/>
      <c r="AP617" s="231"/>
      <c r="AQ617" s="231"/>
      <c r="AR617" s="231"/>
      <c r="AS617" s="231"/>
      <c r="AT617" s="231"/>
      <c r="AU617" s="231"/>
      <c r="AV617" s="231"/>
      <c r="AW617" s="231"/>
      <c r="AX617" s="231"/>
      <c r="AY617" s="231"/>
      <c r="AZ617" s="231"/>
      <c r="BA617" s="231"/>
      <c r="BB617" s="231"/>
      <c r="BC617" s="231"/>
    </row>
    <row r="618" spans="6:55" ht="12.5">
      <c r="F618" s="230"/>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c r="AE618" s="231"/>
      <c r="AF618" s="231"/>
      <c r="AG618" s="231"/>
      <c r="AH618" s="231"/>
      <c r="AI618" s="231"/>
      <c r="AJ618" s="231"/>
      <c r="AK618" s="231"/>
      <c r="AL618" s="231"/>
      <c r="AM618" s="231"/>
      <c r="AN618" s="231"/>
      <c r="AO618" s="231"/>
      <c r="AP618" s="231"/>
      <c r="AQ618" s="231"/>
      <c r="AR618" s="231"/>
      <c r="AS618" s="231"/>
      <c r="AT618" s="231"/>
      <c r="AU618" s="231"/>
      <c r="AV618" s="231"/>
      <c r="AW618" s="231"/>
      <c r="AX618" s="231"/>
      <c r="AY618" s="231"/>
      <c r="AZ618" s="231"/>
      <c r="BA618" s="231"/>
      <c r="BB618" s="231"/>
      <c r="BC618" s="231"/>
    </row>
    <row r="619" spans="6:55" ht="12.5">
      <c r="F619" s="230"/>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c r="AE619" s="231"/>
      <c r="AF619" s="231"/>
      <c r="AG619" s="231"/>
      <c r="AH619" s="231"/>
      <c r="AI619" s="231"/>
      <c r="AJ619" s="231"/>
      <c r="AK619" s="231"/>
      <c r="AL619" s="231"/>
      <c r="AM619" s="231"/>
      <c r="AN619" s="231"/>
      <c r="AO619" s="231"/>
      <c r="AP619" s="231"/>
      <c r="AQ619" s="231"/>
      <c r="AR619" s="231"/>
      <c r="AS619" s="231"/>
      <c r="AT619" s="231"/>
      <c r="AU619" s="231"/>
      <c r="AV619" s="231"/>
      <c r="AW619" s="231"/>
      <c r="AX619" s="231"/>
      <c r="AY619" s="231"/>
      <c r="AZ619" s="231"/>
      <c r="BA619" s="231"/>
      <c r="BB619" s="231"/>
      <c r="BC619" s="231"/>
    </row>
    <row r="620" spans="6:55" ht="12.5">
      <c r="F620" s="230"/>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c r="AE620" s="231"/>
      <c r="AF620" s="231"/>
      <c r="AG620" s="231"/>
      <c r="AH620" s="231"/>
      <c r="AI620" s="231"/>
      <c r="AJ620" s="231"/>
      <c r="AK620" s="231"/>
      <c r="AL620" s="231"/>
      <c r="AM620" s="231"/>
      <c r="AN620" s="231"/>
      <c r="AO620" s="231"/>
      <c r="AP620" s="231"/>
      <c r="AQ620" s="231"/>
      <c r="AR620" s="231"/>
      <c r="AS620" s="231"/>
      <c r="AT620" s="231"/>
      <c r="AU620" s="231"/>
      <c r="AV620" s="231"/>
      <c r="AW620" s="231"/>
      <c r="AX620" s="231"/>
      <c r="AY620" s="231"/>
      <c r="AZ620" s="231"/>
      <c r="BA620" s="231"/>
      <c r="BB620" s="231"/>
      <c r="BC620" s="231"/>
    </row>
    <row r="621" spans="6:55" ht="12.5">
      <c r="F621" s="230"/>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c r="AE621" s="231"/>
      <c r="AF621" s="231"/>
      <c r="AG621" s="231"/>
      <c r="AH621" s="231"/>
      <c r="AI621" s="231"/>
      <c r="AJ621" s="231"/>
      <c r="AK621" s="231"/>
      <c r="AL621" s="231"/>
      <c r="AM621" s="231"/>
      <c r="AN621" s="231"/>
      <c r="AO621" s="231"/>
      <c r="AP621" s="231"/>
      <c r="AQ621" s="231"/>
      <c r="AR621" s="231"/>
      <c r="AS621" s="231"/>
      <c r="AT621" s="231"/>
      <c r="AU621" s="231"/>
      <c r="AV621" s="231"/>
      <c r="AW621" s="231"/>
      <c r="AX621" s="231"/>
      <c r="AY621" s="231"/>
      <c r="AZ621" s="231"/>
      <c r="BA621" s="231"/>
      <c r="BB621" s="231"/>
      <c r="BC621" s="231"/>
    </row>
    <row r="622" spans="6:55" ht="12.5">
      <c r="F622" s="230"/>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c r="AE622" s="231"/>
      <c r="AF622" s="231"/>
      <c r="AG622" s="231"/>
      <c r="AH622" s="231"/>
      <c r="AI622" s="231"/>
      <c r="AJ622" s="231"/>
      <c r="AK622" s="231"/>
      <c r="AL622" s="231"/>
      <c r="AM622" s="231"/>
      <c r="AN622" s="231"/>
      <c r="AO622" s="231"/>
      <c r="AP622" s="231"/>
      <c r="AQ622" s="231"/>
      <c r="AR622" s="231"/>
      <c r="AS622" s="231"/>
      <c r="AT622" s="231"/>
      <c r="AU622" s="231"/>
      <c r="AV622" s="231"/>
      <c r="AW622" s="231"/>
      <c r="AX622" s="231"/>
      <c r="AY622" s="231"/>
      <c r="AZ622" s="231"/>
      <c r="BA622" s="231"/>
      <c r="BB622" s="231"/>
      <c r="BC622" s="231"/>
    </row>
    <row r="623" spans="6:55" ht="12.5">
      <c r="F623" s="230"/>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c r="AE623" s="231"/>
      <c r="AF623" s="231"/>
      <c r="AG623" s="231"/>
      <c r="AH623" s="231"/>
      <c r="AI623" s="231"/>
      <c r="AJ623" s="231"/>
      <c r="AK623" s="231"/>
      <c r="AL623" s="231"/>
      <c r="AM623" s="231"/>
      <c r="AN623" s="231"/>
      <c r="AO623" s="231"/>
      <c r="AP623" s="231"/>
      <c r="AQ623" s="231"/>
      <c r="AR623" s="231"/>
      <c r="AS623" s="231"/>
      <c r="AT623" s="231"/>
      <c r="AU623" s="231"/>
      <c r="AV623" s="231"/>
      <c r="AW623" s="231"/>
      <c r="AX623" s="231"/>
      <c r="AY623" s="231"/>
      <c r="AZ623" s="231"/>
      <c r="BA623" s="231"/>
      <c r="BB623" s="231"/>
      <c r="BC623" s="231"/>
    </row>
    <row r="624" spans="6:55" ht="12.5">
      <c r="F624" s="230"/>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c r="AE624" s="231"/>
      <c r="AF624" s="231"/>
      <c r="AG624" s="231"/>
      <c r="AH624" s="231"/>
      <c r="AI624" s="231"/>
      <c r="AJ624" s="231"/>
      <c r="AK624" s="231"/>
      <c r="AL624" s="231"/>
      <c r="AM624" s="231"/>
      <c r="AN624" s="231"/>
      <c r="AO624" s="231"/>
      <c r="AP624" s="231"/>
      <c r="AQ624" s="231"/>
      <c r="AR624" s="231"/>
      <c r="AS624" s="231"/>
      <c r="AT624" s="231"/>
      <c r="AU624" s="231"/>
      <c r="AV624" s="231"/>
      <c r="AW624" s="231"/>
      <c r="AX624" s="231"/>
      <c r="AY624" s="231"/>
      <c r="AZ624" s="231"/>
      <c r="BA624" s="231"/>
      <c r="BB624" s="231"/>
      <c r="BC624" s="231"/>
    </row>
    <row r="625" spans="6:55" ht="12.5">
      <c r="F625" s="230"/>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c r="AE625" s="231"/>
      <c r="AF625" s="231"/>
      <c r="AG625" s="231"/>
      <c r="AH625" s="231"/>
      <c r="AI625" s="231"/>
      <c r="AJ625" s="231"/>
      <c r="AK625" s="231"/>
      <c r="AL625" s="231"/>
      <c r="AM625" s="231"/>
      <c r="AN625" s="231"/>
      <c r="AO625" s="231"/>
      <c r="AP625" s="231"/>
      <c r="AQ625" s="231"/>
      <c r="AR625" s="231"/>
      <c r="AS625" s="231"/>
      <c r="AT625" s="231"/>
      <c r="AU625" s="231"/>
      <c r="AV625" s="231"/>
      <c r="AW625" s="231"/>
      <c r="AX625" s="231"/>
      <c r="AY625" s="231"/>
      <c r="AZ625" s="231"/>
      <c r="BA625" s="231"/>
      <c r="BB625" s="231"/>
      <c r="BC625" s="231"/>
    </row>
    <row r="626" spans="6:55" ht="12.5">
      <c r="F626" s="230"/>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c r="AE626" s="231"/>
      <c r="AF626" s="231"/>
      <c r="AG626" s="231"/>
      <c r="AH626" s="231"/>
      <c r="AI626" s="231"/>
      <c r="AJ626" s="231"/>
      <c r="AK626" s="231"/>
      <c r="AL626" s="231"/>
      <c r="AM626" s="231"/>
      <c r="AN626" s="231"/>
      <c r="AO626" s="231"/>
      <c r="AP626" s="231"/>
      <c r="AQ626" s="231"/>
      <c r="AR626" s="231"/>
      <c r="AS626" s="231"/>
      <c r="AT626" s="231"/>
      <c r="AU626" s="231"/>
      <c r="AV626" s="231"/>
      <c r="AW626" s="231"/>
      <c r="AX626" s="231"/>
      <c r="AY626" s="231"/>
      <c r="AZ626" s="231"/>
      <c r="BA626" s="231"/>
      <c r="BB626" s="231"/>
      <c r="BC626" s="231"/>
    </row>
    <row r="627" spans="6:55" ht="12.5">
      <c r="F627" s="230"/>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c r="AE627" s="231"/>
      <c r="AF627" s="231"/>
      <c r="AG627" s="231"/>
      <c r="AH627" s="231"/>
      <c r="AI627" s="231"/>
      <c r="AJ627" s="231"/>
      <c r="AK627" s="231"/>
      <c r="AL627" s="231"/>
      <c r="AM627" s="231"/>
      <c r="AN627" s="231"/>
      <c r="AO627" s="231"/>
      <c r="AP627" s="231"/>
      <c r="AQ627" s="231"/>
      <c r="AR627" s="231"/>
      <c r="AS627" s="231"/>
      <c r="AT627" s="231"/>
      <c r="AU627" s="231"/>
      <c r="AV627" s="231"/>
      <c r="AW627" s="231"/>
      <c r="AX627" s="231"/>
      <c r="AY627" s="231"/>
      <c r="AZ627" s="231"/>
      <c r="BA627" s="231"/>
      <c r="BB627" s="231"/>
      <c r="BC627" s="231"/>
    </row>
    <row r="628" spans="6:55" ht="12.5">
      <c r="F628" s="230"/>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c r="AE628" s="231"/>
      <c r="AF628" s="231"/>
      <c r="AG628" s="231"/>
      <c r="AH628" s="231"/>
      <c r="AI628" s="231"/>
      <c r="AJ628" s="231"/>
      <c r="AK628" s="231"/>
      <c r="AL628" s="231"/>
      <c r="AM628" s="231"/>
      <c r="AN628" s="231"/>
      <c r="AO628" s="231"/>
      <c r="AP628" s="231"/>
      <c r="AQ628" s="231"/>
      <c r="AR628" s="231"/>
      <c r="AS628" s="231"/>
      <c r="AT628" s="231"/>
      <c r="AU628" s="231"/>
      <c r="AV628" s="231"/>
      <c r="AW628" s="231"/>
      <c r="AX628" s="231"/>
      <c r="AY628" s="231"/>
      <c r="AZ628" s="231"/>
      <c r="BA628" s="231"/>
      <c r="BB628" s="231"/>
      <c r="BC628" s="231"/>
    </row>
    <row r="629" spans="6:55" ht="12.5">
      <c r="F629" s="230"/>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c r="AE629" s="231"/>
      <c r="AF629" s="231"/>
      <c r="AG629" s="231"/>
      <c r="AH629" s="231"/>
      <c r="AI629" s="231"/>
      <c r="AJ629" s="231"/>
      <c r="AK629" s="231"/>
      <c r="AL629" s="231"/>
      <c r="AM629" s="231"/>
      <c r="AN629" s="231"/>
      <c r="AO629" s="231"/>
      <c r="AP629" s="231"/>
      <c r="AQ629" s="231"/>
      <c r="AR629" s="231"/>
      <c r="AS629" s="231"/>
      <c r="AT629" s="231"/>
      <c r="AU629" s="231"/>
      <c r="AV629" s="231"/>
      <c r="AW629" s="231"/>
      <c r="AX629" s="231"/>
      <c r="AY629" s="231"/>
      <c r="AZ629" s="231"/>
      <c r="BA629" s="231"/>
      <c r="BB629" s="231"/>
      <c r="BC629" s="231"/>
    </row>
    <row r="630" spans="6:55" ht="12.5">
      <c r="F630" s="230"/>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c r="AE630" s="231"/>
      <c r="AF630" s="231"/>
      <c r="AG630" s="231"/>
      <c r="AH630" s="231"/>
      <c r="AI630" s="231"/>
      <c r="AJ630" s="231"/>
      <c r="AK630" s="231"/>
      <c r="AL630" s="231"/>
      <c r="AM630" s="231"/>
      <c r="AN630" s="231"/>
      <c r="AO630" s="231"/>
      <c r="AP630" s="231"/>
      <c r="AQ630" s="231"/>
      <c r="AR630" s="231"/>
      <c r="AS630" s="231"/>
      <c r="AT630" s="231"/>
      <c r="AU630" s="231"/>
      <c r="AV630" s="231"/>
      <c r="AW630" s="231"/>
      <c r="AX630" s="231"/>
      <c r="AY630" s="231"/>
      <c r="AZ630" s="231"/>
      <c r="BA630" s="231"/>
      <c r="BB630" s="231"/>
      <c r="BC630" s="231"/>
    </row>
    <row r="631" spans="6:55" ht="12.5">
      <c r="F631" s="230"/>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c r="AE631" s="231"/>
      <c r="AF631" s="231"/>
      <c r="AG631" s="231"/>
      <c r="AH631" s="231"/>
      <c r="AI631" s="231"/>
      <c r="AJ631" s="231"/>
      <c r="AK631" s="231"/>
      <c r="AL631" s="231"/>
      <c r="AM631" s="231"/>
      <c r="AN631" s="231"/>
      <c r="AO631" s="231"/>
      <c r="AP631" s="231"/>
      <c r="AQ631" s="231"/>
      <c r="AR631" s="231"/>
      <c r="AS631" s="231"/>
      <c r="AT631" s="231"/>
      <c r="AU631" s="231"/>
      <c r="AV631" s="231"/>
      <c r="AW631" s="231"/>
      <c r="AX631" s="231"/>
      <c r="AY631" s="231"/>
      <c r="AZ631" s="231"/>
      <c r="BA631" s="231"/>
      <c r="BB631" s="231"/>
      <c r="BC631" s="231"/>
    </row>
    <row r="632" spans="6:55" ht="12.5">
      <c r="F632" s="230"/>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c r="AE632" s="231"/>
      <c r="AF632" s="231"/>
      <c r="AG632" s="231"/>
      <c r="AH632" s="231"/>
      <c r="AI632" s="231"/>
      <c r="AJ632" s="231"/>
      <c r="AK632" s="231"/>
      <c r="AL632" s="231"/>
      <c r="AM632" s="231"/>
      <c r="AN632" s="231"/>
      <c r="AO632" s="231"/>
      <c r="AP632" s="231"/>
      <c r="AQ632" s="231"/>
      <c r="AR632" s="231"/>
      <c r="AS632" s="231"/>
      <c r="AT632" s="231"/>
      <c r="AU632" s="231"/>
      <c r="AV632" s="231"/>
      <c r="AW632" s="231"/>
      <c r="AX632" s="231"/>
      <c r="AY632" s="231"/>
      <c r="AZ632" s="231"/>
      <c r="BA632" s="231"/>
      <c r="BB632" s="231"/>
      <c r="BC632" s="231"/>
    </row>
    <row r="633" spans="6:55" ht="12.5">
      <c r="F633" s="230"/>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c r="AE633" s="231"/>
      <c r="AF633" s="231"/>
      <c r="AG633" s="231"/>
      <c r="AH633" s="231"/>
      <c r="AI633" s="231"/>
      <c r="AJ633" s="231"/>
      <c r="AK633" s="231"/>
      <c r="AL633" s="231"/>
      <c r="AM633" s="231"/>
      <c r="AN633" s="231"/>
      <c r="AO633" s="231"/>
      <c r="AP633" s="231"/>
      <c r="AQ633" s="231"/>
      <c r="AR633" s="231"/>
      <c r="AS633" s="231"/>
      <c r="AT633" s="231"/>
      <c r="AU633" s="231"/>
      <c r="AV633" s="231"/>
      <c r="AW633" s="231"/>
      <c r="AX633" s="231"/>
      <c r="AY633" s="231"/>
      <c r="AZ633" s="231"/>
      <c r="BA633" s="231"/>
      <c r="BB633" s="231"/>
      <c r="BC633" s="231"/>
    </row>
    <row r="634" spans="6:55" ht="12.5">
      <c r="F634" s="230"/>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c r="AE634" s="231"/>
      <c r="AF634" s="231"/>
      <c r="AG634" s="231"/>
      <c r="AH634" s="231"/>
      <c r="AI634" s="231"/>
      <c r="AJ634" s="231"/>
      <c r="AK634" s="231"/>
      <c r="AL634" s="231"/>
      <c r="AM634" s="231"/>
      <c r="AN634" s="231"/>
      <c r="AO634" s="231"/>
      <c r="AP634" s="231"/>
      <c r="AQ634" s="231"/>
      <c r="AR634" s="231"/>
      <c r="AS634" s="231"/>
      <c r="AT634" s="231"/>
      <c r="AU634" s="231"/>
      <c r="AV634" s="231"/>
      <c r="AW634" s="231"/>
      <c r="AX634" s="231"/>
      <c r="AY634" s="231"/>
      <c r="AZ634" s="231"/>
      <c r="BA634" s="231"/>
      <c r="BB634" s="231"/>
      <c r="BC634" s="231"/>
    </row>
    <row r="635" spans="6:55" ht="12.5">
      <c r="F635" s="230"/>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c r="AE635" s="231"/>
      <c r="AF635" s="231"/>
      <c r="AG635" s="231"/>
      <c r="AH635" s="231"/>
      <c r="AI635" s="231"/>
      <c r="AJ635" s="231"/>
      <c r="AK635" s="231"/>
      <c r="AL635" s="231"/>
      <c r="AM635" s="231"/>
      <c r="AN635" s="231"/>
      <c r="AO635" s="231"/>
      <c r="AP635" s="231"/>
      <c r="AQ635" s="231"/>
      <c r="AR635" s="231"/>
      <c r="AS635" s="231"/>
      <c r="AT635" s="231"/>
      <c r="AU635" s="231"/>
      <c r="AV635" s="231"/>
      <c r="AW635" s="231"/>
      <c r="AX635" s="231"/>
      <c r="AY635" s="231"/>
      <c r="AZ635" s="231"/>
      <c r="BA635" s="231"/>
      <c r="BB635" s="231"/>
      <c r="BC635" s="231"/>
    </row>
    <row r="636" spans="6:55" ht="12.5">
      <c r="F636" s="230"/>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c r="AE636" s="231"/>
      <c r="AF636" s="231"/>
      <c r="AG636" s="231"/>
      <c r="AH636" s="231"/>
      <c r="AI636" s="231"/>
      <c r="AJ636" s="231"/>
      <c r="AK636" s="231"/>
      <c r="AL636" s="231"/>
      <c r="AM636" s="231"/>
      <c r="AN636" s="231"/>
      <c r="AO636" s="231"/>
      <c r="AP636" s="231"/>
      <c r="AQ636" s="231"/>
      <c r="AR636" s="231"/>
      <c r="AS636" s="231"/>
      <c r="AT636" s="231"/>
      <c r="AU636" s="231"/>
      <c r="AV636" s="231"/>
      <c r="AW636" s="231"/>
      <c r="AX636" s="231"/>
      <c r="AY636" s="231"/>
      <c r="AZ636" s="231"/>
      <c r="BA636" s="231"/>
      <c r="BB636" s="231"/>
      <c r="BC636" s="231"/>
    </row>
    <row r="637" spans="6:55" ht="12.5">
      <c r="F637" s="230"/>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c r="AE637" s="231"/>
      <c r="AF637" s="231"/>
      <c r="AG637" s="231"/>
      <c r="AH637" s="231"/>
      <c r="AI637" s="231"/>
      <c r="AJ637" s="231"/>
      <c r="AK637" s="231"/>
      <c r="AL637" s="231"/>
      <c r="AM637" s="231"/>
      <c r="AN637" s="231"/>
      <c r="AO637" s="231"/>
      <c r="AP637" s="231"/>
      <c r="AQ637" s="231"/>
      <c r="AR637" s="231"/>
      <c r="AS637" s="231"/>
      <c r="AT637" s="231"/>
      <c r="AU637" s="231"/>
      <c r="AV637" s="231"/>
      <c r="AW637" s="231"/>
      <c r="AX637" s="231"/>
      <c r="AY637" s="231"/>
      <c r="AZ637" s="231"/>
      <c r="BA637" s="231"/>
      <c r="BB637" s="231"/>
      <c r="BC637" s="231"/>
    </row>
    <row r="638" spans="6:55" ht="12.5">
      <c r="F638" s="230"/>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c r="AE638" s="231"/>
      <c r="AF638" s="231"/>
      <c r="AG638" s="231"/>
      <c r="AH638" s="231"/>
      <c r="AI638" s="231"/>
      <c r="AJ638" s="231"/>
      <c r="AK638" s="231"/>
      <c r="AL638" s="231"/>
      <c r="AM638" s="231"/>
      <c r="AN638" s="231"/>
      <c r="AO638" s="231"/>
      <c r="AP638" s="231"/>
      <c r="AQ638" s="231"/>
      <c r="AR638" s="231"/>
      <c r="AS638" s="231"/>
      <c r="AT638" s="231"/>
      <c r="AU638" s="231"/>
      <c r="AV638" s="231"/>
      <c r="AW638" s="231"/>
      <c r="AX638" s="231"/>
      <c r="AY638" s="231"/>
      <c r="AZ638" s="231"/>
      <c r="BA638" s="231"/>
      <c r="BB638" s="231"/>
      <c r="BC638" s="231"/>
    </row>
    <row r="639" spans="6:55" ht="12.5">
      <c r="F639" s="230"/>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c r="AE639" s="231"/>
      <c r="AF639" s="231"/>
      <c r="AG639" s="231"/>
      <c r="AH639" s="231"/>
      <c r="AI639" s="231"/>
      <c r="AJ639" s="231"/>
      <c r="AK639" s="231"/>
      <c r="AL639" s="231"/>
      <c r="AM639" s="231"/>
      <c r="AN639" s="231"/>
      <c r="AO639" s="231"/>
      <c r="AP639" s="231"/>
      <c r="AQ639" s="231"/>
      <c r="AR639" s="231"/>
      <c r="AS639" s="231"/>
      <c r="AT639" s="231"/>
      <c r="AU639" s="231"/>
      <c r="AV639" s="231"/>
      <c r="AW639" s="231"/>
      <c r="AX639" s="231"/>
      <c r="AY639" s="231"/>
      <c r="AZ639" s="231"/>
      <c r="BA639" s="231"/>
      <c r="BB639" s="231"/>
      <c r="BC639" s="231"/>
    </row>
    <row r="640" spans="6:55" ht="12.5">
      <c r="F640" s="230"/>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c r="AE640" s="231"/>
      <c r="AF640" s="231"/>
      <c r="AG640" s="231"/>
      <c r="AH640" s="231"/>
      <c r="AI640" s="231"/>
      <c r="AJ640" s="231"/>
      <c r="AK640" s="231"/>
      <c r="AL640" s="231"/>
      <c r="AM640" s="231"/>
      <c r="AN640" s="231"/>
      <c r="AO640" s="231"/>
      <c r="AP640" s="231"/>
      <c r="AQ640" s="231"/>
      <c r="AR640" s="231"/>
      <c r="AS640" s="231"/>
      <c r="AT640" s="231"/>
      <c r="AU640" s="231"/>
      <c r="AV640" s="231"/>
      <c r="AW640" s="231"/>
      <c r="AX640" s="231"/>
      <c r="AY640" s="231"/>
      <c r="AZ640" s="231"/>
      <c r="BA640" s="231"/>
      <c r="BB640" s="231"/>
      <c r="BC640" s="231"/>
    </row>
    <row r="641" spans="6:55" ht="12.5">
      <c r="F641" s="230"/>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c r="AE641" s="231"/>
      <c r="AF641" s="231"/>
      <c r="AG641" s="231"/>
      <c r="AH641" s="231"/>
      <c r="AI641" s="231"/>
      <c r="AJ641" s="231"/>
      <c r="AK641" s="231"/>
      <c r="AL641" s="231"/>
      <c r="AM641" s="231"/>
      <c r="AN641" s="231"/>
      <c r="AO641" s="231"/>
      <c r="AP641" s="231"/>
      <c r="AQ641" s="231"/>
      <c r="AR641" s="231"/>
      <c r="AS641" s="231"/>
      <c r="AT641" s="231"/>
      <c r="AU641" s="231"/>
      <c r="AV641" s="231"/>
      <c r="AW641" s="231"/>
      <c r="AX641" s="231"/>
      <c r="AY641" s="231"/>
      <c r="AZ641" s="231"/>
      <c r="BA641" s="231"/>
      <c r="BB641" s="231"/>
      <c r="BC641" s="231"/>
    </row>
    <row r="642" spans="6:55" ht="12.5">
      <c r="F642" s="230"/>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c r="AE642" s="231"/>
      <c r="AF642" s="231"/>
      <c r="AG642" s="231"/>
      <c r="AH642" s="231"/>
      <c r="AI642" s="231"/>
      <c r="AJ642" s="231"/>
      <c r="AK642" s="231"/>
      <c r="AL642" s="231"/>
      <c r="AM642" s="231"/>
      <c r="AN642" s="231"/>
      <c r="AO642" s="231"/>
      <c r="AP642" s="231"/>
      <c r="AQ642" s="231"/>
      <c r="AR642" s="231"/>
      <c r="AS642" s="231"/>
      <c r="AT642" s="231"/>
      <c r="AU642" s="231"/>
      <c r="AV642" s="231"/>
      <c r="AW642" s="231"/>
      <c r="AX642" s="231"/>
      <c r="AY642" s="231"/>
      <c r="AZ642" s="231"/>
      <c r="BA642" s="231"/>
      <c r="BB642" s="231"/>
      <c r="BC642" s="231"/>
    </row>
    <row r="643" spans="6:55" ht="12.5">
      <c r="F643" s="230"/>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c r="AE643" s="231"/>
      <c r="AF643" s="231"/>
      <c r="AG643" s="231"/>
      <c r="AH643" s="231"/>
      <c r="AI643" s="231"/>
      <c r="AJ643" s="231"/>
      <c r="AK643" s="231"/>
      <c r="AL643" s="231"/>
      <c r="AM643" s="231"/>
      <c r="AN643" s="231"/>
      <c r="AO643" s="231"/>
      <c r="AP643" s="231"/>
      <c r="AQ643" s="231"/>
      <c r="AR643" s="231"/>
      <c r="AS643" s="231"/>
      <c r="AT643" s="231"/>
      <c r="AU643" s="231"/>
      <c r="AV643" s="231"/>
      <c r="AW643" s="231"/>
      <c r="AX643" s="231"/>
      <c r="AY643" s="231"/>
      <c r="AZ643" s="231"/>
      <c r="BA643" s="231"/>
      <c r="BB643" s="231"/>
      <c r="BC643" s="231"/>
    </row>
    <row r="644" spans="6:55" ht="12.5">
      <c r="F644" s="230"/>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c r="AE644" s="231"/>
      <c r="AF644" s="231"/>
      <c r="AG644" s="231"/>
      <c r="AH644" s="231"/>
      <c r="AI644" s="231"/>
      <c r="AJ644" s="231"/>
      <c r="AK644" s="231"/>
      <c r="AL644" s="231"/>
      <c r="AM644" s="231"/>
      <c r="AN644" s="231"/>
      <c r="AO644" s="231"/>
      <c r="AP644" s="231"/>
      <c r="AQ644" s="231"/>
      <c r="AR644" s="231"/>
      <c r="AS644" s="231"/>
      <c r="AT644" s="231"/>
      <c r="AU644" s="231"/>
      <c r="AV644" s="231"/>
      <c r="AW644" s="231"/>
      <c r="AX644" s="231"/>
      <c r="AY644" s="231"/>
      <c r="AZ644" s="231"/>
      <c r="BA644" s="231"/>
      <c r="BB644" s="231"/>
      <c r="BC644" s="231"/>
    </row>
    <row r="645" spans="6:55" ht="12.5">
      <c r="F645" s="230"/>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c r="AE645" s="231"/>
      <c r="AF645" s="231"/>
      <c r="AG645" s="231"/>
      <c r="AH645" s="231"/>
      <c r="AI645" s="231"/>
      <c r="AJ645" s="231"/>
      <c r="AK645" s="231"/>
      <c r="AL645" s="231"/>
      <c r="AM645" s="231"/>
      <c r="AN645" s="231"/>
      <c r="AO645" s="231"/>
      <c r="AP645" s="231"/>
      <c r="AQ645" s="231"/>
      <c r="AR645" s="231"/>
      <c r="AS645" s="231"/>
      <c r="AT645" s="231"/>
      <c r="AU645" s="231"/>
      <c r="AV645" s="231"/>
      <c r="AW645" s="231"/>
      <c r="AX645" s="231"/>
      <c r="AY645" s="231"/>
      <c r="AZ645" s="231"/>
      <c r="BA645" s="231"/>
      <c r="BB645" s="231"/>
      <c r="BC645" s="231"/>
    </row>
    <row r="646" spans="6:55" ht="12.5">
      <c r="F646" s="230"/>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c r="AE646" s="231"/>
      <c r="AF646" s="231"/>
      <c r="AG646" s="231"/>
      <c r="AH646" s="231"/>
      <c r="AI646" s="231"/>
      <c r="AJ646" s="231"/>
      <c r="AK646" s="231"/>
      <c r="AL646" s="231"/>
      <c r="AM646" s="231"/>
      <c r="AN646" s="231"/>
      <c r="AO646" s="231"/>
      <c r="AP646" s="231"/>
      <c r="AQ646" s="231"/>
      <c r="AR646" s="231"/>
      <c r="AS646" s="231"/>
      <c r="AT646" s="231"/>
      <c r="AU646" s="231"/>
      <c r="AV646" s="231"/>
      <c r="AW646" s="231"/>
      <c r="AX646" s="231"/>
      <c r="AY646" s="231"/>
      <c r="AZ646" s="231"/>
      <c r="BA646" s="231"/>
      <c r="BB646" s="231"/>
      <c r="BC646" s="231"/>
    </row>
    <row r="647" spans="6:55" ht="12.5">
      <c r="F647" s="230"/>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c r="AE647" s="231"/>
      <c r="AF647" s="231"/>
      <c r="AG647" s="231"/>
      <c r="AH647" s="231"/>
      <c r="AI647" s="231"/>
      <c r="AJ647" s="231"/>
      <c r="AK647" s="231"/>
      <c r="AL647" s="231"/>
      <c r="AM647" s="231"/>
      <c r="AN647" s="231"/>
      <c r="AO647" s="231"/>
      <c r="AP647" s="231"/>
      <c r="AQ647" s="231"/>
      <c r="AR647" s="231"/>
      <c r="AS647" s="231"/>
      <c r="AT647" s="231"/>
      <c r="AU647" s="231"/>
      <c r="AV647" s="231"/>
      <c r="AW647" s="231"/>
      <c r="AX647" s="231"/>
      <c r="AY647" s="231"/>
      <c r="AZ647" s="231"/>
      <c r="BA647" s="231"/>
      <c r="BB647" s="231"/>
      <c r="BC647" s="231"/>
    </row>
    <row r="648" spans="6:55" ht="12.5">
      <c r="F648" s="230"/>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c r="AE648" s="231"/>
      <c r="AF648" s="231"/>
      <c r="AG648" s="231"/>
      <c r="AH648" s="231"/>
      <c r="AI648" s="231"/>
      <c r="AJ648" s="231"/>
      <c r="AK648" s="231"/>
      <c r="AL648" s="231"/>
      <c r="AM648" s="231"/>
      <c r="AN648" s="231"/>
      <c r="AO648" s="231"/>
      <c r="AP648" s="231"/>
      <c r="AQ648" s="231"/>
      <c r="AR648" s="231"/>
      <c r="AS648" s="231"/>
      <c r="AT648" s="231"/>
      <c r="AU648" s="231"/>
      <c r="AV648" s="231"/>
      <c r="AW648" s="231"/>
      <c r="AX648" s="231"/>
      <c r="AY648" s="231"/>
      <c r="AZ648" s="231"/>
      <c r="BA648" s="231"/>
      <c r="BB648" s="231"/>
      <c r="BC648" s="231"/>
    </row>
    <row r="649" spans="6:55" ht="12.5">
      <c r="F649" s="230"/>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c r="AE649" s="231"/>
      <c r="AF649" s="231"/>
      <c r="AG649" s="231"/>
      <c r="AH649" s="231"/>
      <c r="AI649" s="231"/>
      <c r="AJ649" s="231"/>
      <c r="AK649" s="231"/>
      <c r="AL649" s="231"/>
      <c r="AM649" s="231"/>
      <c r="AN649" s="231"/>
      <c r="AO649" s="231"/>
      <c r="AP649" s="231"/>
      <c r="AQ649" s="231"/>
      <c r="AR649" s="231"/>
      <c r="AS649" s="231"/>
      <c r="AT649" s="231"/>
      <c r="AU649" s="231"/>
      <c r="AV649" s="231"/>
      <c r="AW649" s="231"/>
      <c r="AX649" s="231"/>
      <c r="AY649" s="231"/>
      <c r="AZ649" s="231"/>
      <c r="BA649" s="231"/>
      <c r="BB649" s="231"/>
      <c r="BC649" s="231"/>
    </row>
    <row r="650" spans="6:55" ht="12.5">
      <c r="F650" s="230"/>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c r="AE650" s="231"/>
      <c r="AF650" s="231"/>
      <c r="AG650" s="231"/>
      <c r="AH650" s="231"/>
      <c r="AI650" s="231"/>
      <c r="AJ650" s="231"/>
      <c r="AK650" s="231"/>
      <c r="AL650" s="231"/>
      <c r="AM650" s="231"/>
      <c r="AN650" s="231"/>
      <c r="AO650" s="231"/>
      <c r="AP650" s="231"/>
      <c r="AQ650" s="231"/>
      <c r="AR650" s="231"/>
      <c r="AS650" s="231"/>
      <c r="AT650" s="231"/>
      <c r="AU650" s="231"/>
      <c r="AV650" s="231"/>
      <c r="AW650" s="231"/>
      <c r="AX650" s="231"/>
      <c r="AY650" s="231"/>
      <c r="AZ650" s="231"/>
      <c r="BA650" s="231"/>
      <c r="BB650" s="231"/>
      <c r="BC650" s="231"/>
    </row>
    <row r="651" spans="6:55" ht="12.5">
      <c r="F651" s="230"/>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c r="AE651" s="231"/>
      <c r="AF651" s="231"/>
      <c r="AG651" s="231"/>
      <c r="AH651" s="231"/>
      <c r="AI651" s="231"/>
      <c r="AJ651" s="231"/>
      <c r="AK651" s="231"/>
      <c r="AL651" s="231"/>
      <c r="AM651" s="231"/>
      <c r="AN651" s="231"/>
      <c r="AO651" s="231"/>
      <c r="AP651" s="231"/>
      <c r="AQ651" s="231"/>
      <c r="AR651" s="231"/>
      <c r="AS651" s="231"/>
      <c r="AT651" s="231"/>
      <c r="AU651" s="231"/>
      <c r="AV651" s="231"/>
      <c r="AW651" s="231"/>
      <c r="AX651" s="231"/>
      <c r="AY651" s="231"/>
      <c r="AZ651" s="231"/>
      <c r="BA651" s="231"/>
      <c r="BB651" s="231"/>
      <c r="BC651" s="231"/>
    </row>
    <row r="652" spans="6:55" ht="12.5">
      <c r="F652" s="230"/>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c r="AE652" s="231"/>
      <c r="AF652" s="231"/>
      <c r="AG652" s="231"/>
      <c r="AH652" s="231"/>
      <c r="AI652" s="231"/>
      <c r="AJ652" s="231"/>
      <c r="AK652" s="231"/>
      <c r="AL652" s="231"/>
      <c r="AM652" s="231"/>
      <c r="AN652" s="231"/>
      <c r="AO652" s="231"/>
      <c r="AP652" s="231"/>
      <c r="AQ652" s="231"/>
      <c r="AR652" s="231"/>
      <c r="AS652" s="231"/>
      <c r="AT652" s="231"/>
      <c r="AU652" s="231"/>
      <c r="AV652" s="231"/>
      <c r="AW652" s="231"/>
      <c r="AX652" s="231"/>
      <c r="AY652" s="231"/>
      <c r="AZ652" s="231"/>
      <c r="BA652" s="231"/>
      <c r="BB652" s="231"/>
      <c r="BC652" s="231"/>
    </row>
    <row r="653" spans="6:55" ht="12.5">
      <c r="F653" s="230"/>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c r="AE653" s="231"/>
      <c r="AF653" s="231"/>
      <c r="AG653" s="231"/>
      <c r="AH653" s="231"/>
      <c r="AI653" s="231"/>
      <c r="AJ653" s="231"/>
      <c r="AK653" s="231"/>
      <c r="AL653" s="231"/>
      <c r="AM653" s="231"/>
      <c r="AN653" s="231"/>
      <c r="AO653" s="231"/>
      <c r="AP653" s="231"/>
      <c r="AQ653" s="231"/>
      <c r="AR653" s="231"/>
      <c r="AS653" s="231"/>
      <c r="AT653" s="231"/>
      <c r="AU653" s="231"/>
      <c r="AV653" s="231"/>
      <c r="AW653" s="231"/>
      <c r="AX653" s="231"/>
      <c r="AY653" s="231"/>
      <c r="AZ653" s="231"/>
      <c r="BA653" s="231"/>
      <c r="BB653" s="231"/>
      <c r="BC653" s="231"/>
    </row>
    <row r="654" spans="6:55" ht="12.5">
      <c r="F654" s="230"/>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c r="AE654" s="231"/>
      <c r="AF654" s="231"/>
      <c r="AG654" s="231"/>
      <c r="AH654" s="231"/>
      <c r="AI654" s="231"/>
      <c r="AJ654" s="231"/>
      <c r="AK654" s="231"/>
      <c r="AL654" s="231"/>
      <c r="AM654" s="231"/>
      <c r="AN654" s="231"/>
      <c r="AO654" s="231"/>
      <c r="AP654" s="231"/>
      <c r="AQ654" s="231"/>
      <c r="AR654" s="231"/>
      <c r="AS654" s="231"/>
      <c r="AT654" s="231"/>
      <c r="AU654" s="231"/>
      <c r="AV654" s="231"/>
      <c r="AW654" s="231"/>
      <c r="AX654" s="231"/>
      <c r="AY654" s="231"/>
      <c r="AZ654" s="231"/>
      <c r="BA654" s="231"/>
      <c r="BB654" s="231"/>
      <c r="BC654" s="231"/>
    </row>
    <row r="655" spans="6:55" ht="12.5">
      <c r="F655" s="230"/>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c r="AE655" s="231"/>
      <c r="AF655" s="231"/>
      <c r="AG655" s="231"/>
      <c r="AH655" s="231"/>
      <c r="AI655" s="231"/>
      <c r="AJ655" s="231"/>
      <c r="AK655" s="231"/>
      <c r="AL655" s="231"/>
      <c r="AM655" s="231"/>
      <c r="AN655" s="231"/>
      <c r="AO655" s="231"/>
      <c r="AP655" s="231"/>
      <c r="AQ655" s="231"/>
      <c r="AR655" s="231"/>
      <c r="AS655" s="231"/>
      <c r="AT655" s="231"/>
      <c r="AU655" s="231"/>
      <c r="AV655" s="231"/>
      <c r="AW655" s="231"/>
      <c r="AX655" s="231"/>
      <c r="AY655" s="231"/>
      <c r="AZ655" s="231"/>
      <c r="BA655" s="231"/>
      <c r="BB655" s="231"/>
      <c r="BC655" s="231"/>
    </row>
    <row r="656" spans="6:55" ht="12.5">
      <c r="F656" s="230"/>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c r="AE656" s="231"/>
      <c r="AF656" s="231"/>
      <c r="AG656" s="231"/>
      <c r="AH656" s="231"/>
      <c r="AI656" s="231"/>
      <c r="AJ656" s="231"/>
      <c r="AK656" s="231"/>
      <c r="AL656" s="231"/>
      <c r="AM656" s="231"/>
      <c r="AN656" s="231"/>
      <c r="AO656" s="231"/>
      <c r="AP656" s="231"/>
      <c r="AQ656" s="231"/>
      <c r="AR656" s="231"/>
      <c r="AS656" s="231"/>
      <c r="AT656" s="231"/>
      <c r="AU656" s="231"/>
      <c r="AV656" s="231"/>
      <c r="AW656" s="231"/>
      <c r="AX656" s="231"/>
      <c r="AY656" s="231"/>
      <c r="AZ656" s="231"/>
      <c r="BA656" s="231"/>
      <c r="BB656" s="231"/>
      <c r="BC656" s="231"/>
    </row>
    <row r="657" spans="6:55" ht="12.5">
      <c r="F657" s="230"/>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c r="AE657" s="231"/>
      <c r="AF657" s="231"/>
      <c r="AG657" s="231"/>
      <c r="AH657" s="231"/>
      <c r="AI657" s="231"/>
      <c r="AJ657" s="231"/>
      <c r="AK657" s="231"/>
      <c r="AL657" s="231"/>
      <c r="AM657" s="231"/>
      <c r="AN657" s="231"/>
      <c r="AO657" s="231"/>
      <c r="AP657" s="231"/>
      <c r="AQ657" s="231"/>
      <c r="AR657" s="231"/>
      <c r="AS657" s="231"/>
      <c r="AT657" s="231"/>
      <c r="AU657" s="231"/>
      <c r="AV657" s="231"/>
      <c r="AW657" s="231"/>
      <c r="AX657" s="231"/>
      <c r="AY657" s="231"/>
      <c r="AZ657" s="231"/>
      <c r="BA657" s="231"/>
      <c r="BB657" s="231"/>
      <c r="BC657" s="231"/>
    </row>
    <row r="658" spans="6:55" ht="12.5">
      <c r="F658" s="230"/>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c r="AE658" s="231"/>
      <c r="AF658" s="231"/>
      <c r="AG658" s="231"/>
      <c r="AH658" s="231"/>
      <c r="AI658" s="231"/>
      <c r="AJ658" s="231"/>
      <c r="AK658" s="231"/>
      <c r="AL658" s="231"/>
      <c r="AM658" s="231"/>
      <c r="AN658" s="231"/>
      <c r="AO658" s="231"/>
      <c r="AP658" s="231"/>
      <c r="AQ658" s="231"/>
      <c r="AR658" s="231"/>
      <c r="AS658" s="231"/>
      <c r="AT658" s="231"/>
      <c r="AU658" s="231"/>
      <c r="AV658" s="231"/>
      <c r="AW658" s="231"/>
      <c r="AX658" s="231"/>
      <c r="AY658" s="231"/>
      <c r="AZ658" s="231"/>
      <c r="BA658" s="231"/>
      <c r="BB658" s="231"/>
      <c r="BC658" s="231"/>
    </row>
    <row r="659" spans="6:55" ht="12.5">
      <c r="F659" s="230"/>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c r="AE659" s="231"/>
      <c r="AF659" s="231"/>
      <c r="AG659" s="231"/>
      <c r="AH659" s="231"/>
      <c r="AI659" s="231"/>
      <c r="AJ659" s="231"/>
      <c r="AK659" s="231"/>
      <c r="AL659" s="231"/>
      <c r="AM659" s="231"/>
      <c r="AN659" s="231"/>
      <c r="AO659" s="231"/>
      <c r="AP659" s="231"/>
      <c r="AQ659" s="231"/>
      <c r="AR659" s="231"/>
      <c r="AS659" s="231"/>
      <c r="AT659" s="231"/>
      <c r="AU659" s="231"/>
      <c r="AV659" s="231"/>
      <c r="AW659" s="231"/>
      <c r="AX659" s="231"/>
      <c r="AY659" s="231"/>
      <c r="AZ659" s="231"/>
      <c r="BA659" s="231"/>
      <c r="BB659" s="231"/>
      <c r="BC659" s="231"/>
    </row>
    <row r="660" spans="6:55" ht="12.5">
      <c r="F660" s="230"/>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c r="AE660" s="231"/>
      <c r="AF660" s="231"/>
      <c r="AG660" s="231"/>
      <c r="AH660" s="231"/>
      <c r="AI660" s="231"/>
      <c r="AJ660" s="231"/>
      <c r="AK660" s="231"/>
      <c r="AL660" s="231"/>
      <c r="AM660" s="231"/>
      <c r="AN660" s="231"/>
      <c r="AO660" s="231"/>
      <c r="AP660" s="231"/>
      <c r="AQ660" s="231"/>
      <c r="AR660" s="231"/>
      <c r="AS660" s="231"/>
      <c r="AT660" s="231"/>
      <c r="AU660" s="231"/>
      <c r="AV660" s="231"/>
      <c r="AW660" s="231"/>
      <c r="AX660" s="231"/>
      <c r="AY660" s="231"/>
      <c r="AZ660" s="231"/>
      <c r="BA660" s="231"/>
      <c r="BB660" s="231"/>
      <c r="BC660" s="231"/>
    </row>
    <row r="661" spans="6:55" ht="12.5">
      <c r="F661" s="230"/>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c r="AE661" s="231"/>
      <c r="AF661" s="231"/>
      <c r="AG661" s="231"/>
      <c r="AH661" s="231"/>
      <c r="AI661" s="231"/>
      <c r="AJ661" s="231"/>
      <c r="AK661" s="231"/>
      <c r="AL661" s="231"/>
      <c r="AM661" s="231"/>
      <c r="AN661" s="231"/>
      <c r="AO661" s="231"/>
      <c r="AP661" s="231"/>
      <c r="AQ661" s="231"/>
      <c r="AR661" s="231"/>
      <c r="AS661" s="231"/>
      <c r="AT661" s="231"/>
      <c r="AU661" s="231"/>
      <c r="AV661" s="231"/>
      <c r="AW661" s="231"/>
      <c r="AX661" s="231"/>
      <c r="AY661" s="231"/>
      <c r="AZ661" s="231"/>
      <c r="BA661" s="231"/>
      <c r="BB661" s="231"/>
      <c r="BC661" s="231"/>
    </row>
    <row r="662" spans="6:55" ht="12.5">
      <c r="F662" s="230"/>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c r="AE662" s="231"/>
      <c r="AF662" s="231"/>
      <c r="AG662" s="231"/>
      <c r="AH662" s="231"/>
      <c r="AI662" s="231"/>
      <c r="AJ662" s="231"/>
      <c r="AK662" s="231"/>
      <c r="AL662" s="231"/>
      <c r="AM662" s="231"/>
      <c r="AN662" s="231"/>
      <c r="AO662" s="231"/>
      <c r="AP662" s="231"/>
      <c r="AQ662" s="231"/>
      <c r="AR662" s="231"/>
      <c r="AS662" s="231"/>
      <c r="AT662" s="231"/>
      <c r="AU662" s="231"/>
      <c r="AV662" s="231"/>
      <c r="AW662" s="231"/>
      <c r="AX662" s="231"/>
      <c r="AY662" s="231"/>
      <c r="AZ662" s="231"/>
      <c r="BA662" s="231"/>
      <c r="BB662" s="231"/>
      <c r="BC662" s="231"/>
    </row>
    <row r="663" spans="6:55" ht="12.5">
      <c r="F663" s="230"/>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c r="AE663" s="231"/>
      <c r="AF663" s="231"/>
      <c r="AG663" s="231"/>
      <c r="AH663" s="231"/>
      <c r="AI663" s="231"/>
      <c r="AJ663" s="231"/>
      <c r="AK663" s="231"/>
      <c r="AL663" s="231"/>
      <c r="AM663" s="231"/>
      <c r="AN663" s="231"/>
      <c r="AO663" s="231"/>
      <c r="AP663" s="231"/>
      <c r="AQ663" s="231"/>
      <c r="AR663" s="231"/>
      <c r="AS663" s="231"/>
      <c r="AT663" s="231"/>
      <c r="AU663" s="231"/>
      <c r="AV663" s="231"/>
      <c r="AW663" s="231"/>
      <c r="AX663" s="231"/>
      <c r="AY663" s="231"/>
      <c r="AZ663" s="231"/>
      <c r="BA663" s="231"/>
      <c r="BB663" s="231"/>
      <c r="BC663" s="231"/>
    </row>
    <row r="664" spans="6:55" ht="12.5">
      <c r="F664" s="230"/>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c r="AE664" s="231"/>
      <c r="AF664" s="231"/>
      <c r="AG664" s="231"/>
      <c r="AH664" s="231"/>
      <c r="AI664" s="231"/>
      <c r="AJ664" s="231"/>
      <c r="AK664" s="231"/>
      <c r="AL664" s="231"/>
      <c r="AM664" s="231"/>
      <c r="AN664" s="231"/>
      <c r="AO664" s="231"/>
      <c r="AP664" s="231"/>
      <c r="AQ664" s="231"/>
      <c r="AR664" s="231"/>
      <c r="AS664" s="231"/>
      <c r="AT664" s="231"/>
      <c r="AU664" s="231"/>
      <c r="AV664" s="231"/>
      <c r="AW664" s="231"/>
      <c r="AX664" s="231"/>
      <c r="AY664" s="231"/>
      <c r="AZ664" s="231"/>
      <c r="BA664" s="231"/>
      <c r="BB664" s="231"/>
      <c r="BC664" s="231"/>
    </row>
    <row r="665" spans="6:55" ht="12.5">
      <c r="F665" s="230"/>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c r="AE665" s="231"/>
      <c r="AF665" s="231"/>
      <c r="AG665" s="231"/>
      <c r="AH665" s="231"/>
      <c r="AI665" s="231"/>
      <c r="AJ665" s="231"/>
      <c r="AK665" s="231"/>
      <c r="AL665" s="231"/>
      <c r="AM665" s="231"/>
      <c r="AN665" s="231"/>
      <c r="AO665" s="231"/>
      <c r="AP665" s="231"/>
      <c r="AQ665" s="231"/>
      <c r="AR665" s="231"/>
      <c r="AS665" s="231"/>
      <c r="AT665" s="231"/>
      <c r="AU665" s="231"/>
      <c r="AV665" s="231"/>
      <c r="AW665" s="231"/>
      <c r="AX665" s="231"/>
      <c r="AY665" s="231"/>
      <c r="AZ665" s="231"/>
      <c r="BA665" s="231"/>
      <c r="BB665" s="231"/>
      <c r="BC665" s="231"/>
    </row>
    <row r="666" spans="6:55" ht="12.5">
      <c r="F666" s="230"/>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c r="AE666" s="231"/>
      <c r="AF666" s="231"/>
      <c r="AG666" s="231"/>
      <c r="AH666" s="231"/>
      <c r="AI666" s="231"/>
      <c r="AJ666" s="231"/>
      <c r="AK666" s="231"/>
      <c r="AL666" s="231"/>
      <c r="AM666" s="231"/>
      <c r="AN666" s="231"/>
      <c r="AO666" s="231"/>
      <c r="AP666" s="231"/>
      <c r="AQ666" s="231"/>
      <c r="AR666" s="231"/>
      <c r="AS666" s="231"/>
      <c r="AT666" s="231"/>
      <c r="AU666" s="231"/>
      <c r="AV666" s="231"/>
      <c r="AW666" s="231"/>
      <c r="AX666" s="231"/>
      <c r="AY666" s="231"/>
      <c r="AZ666" s="231"/>
      <c r="BA666" s="231"/>
      <c r="BB666" s="231"/>
      <c r="BC666" s="231"/>
    </row>
    <row r="667" spans="6:55" ht="12.5">
      <c r="F667" s="230"/>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c r="AE667" s="231"/>
      <c r="AF667" s="231"/>
      <c r="AG667" s="231"/>
      <c r="AH667" s="231"/>
      <c r="AI667" s="231"/>
      <c r="AJ667" s="231"/>
      <c r="AK667" s="231"/>
      <c r="AL667" s="231"/>
      <c r="AM667" s="231"/>
      <c r="AN667" s="231"/>
      <c r="AO667" s="231"/>
      <c r="AP667" s="231"/>
      <c r="AQ667" s="231"/>
      <c r="AR667" s="231"/>
      <c r="AS667" s="231"/>
      <c r="AT667" s="231"/>
      <c r="AU667" s="231"/>
      <c r="AV667" s="231"/>
      <c r="AW667" s="231"/>
      <c r="AX667" s="231"/>
      <c r="AY667" s="231"/>
      <c r="AZ667" s="231"/>
      <c r="BA667" s="231"/>
      <c r="BB667" s="231"/>
      <c r="BC667" s="231"/>
    </row>
    <row r="668" spans="6:55" ht="12.5">
      <c r="F668" s="230"/>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c r="AE668" s="231"/>
      <c r="AF668" s="231"/>
      <c r="AG668" s="231"/>
      <c r="AH668" s="231"/>
      <c r="AI668" s="231"/>
      <c r="AJ668" s="231"/>
      <c r="AK668" s="231"/>
      <c r="AL668" s="231"/>
      <c r="AM668" s="231"/>
      <c r="AN668" s="231"/>
      <c r="AO668" s="231"/>
      <c r="AP668" s="231"/>
      <c r="AQ668" s="231"/>
      <c r="AR668" s="231"/>
      <c r="AS668" s="231"/>
      <c r="AT668" s="231"/>
      <c r="AU668" s="231"/>
      <c r="AV668" s="231"/>
      <c r="AW668" s="231"/>
      <c r="AX668" s="231"/>
      <c r="AY668" s="231"/>
      <c r="AZ668" s="231"/>
      <c r="BA668" s="231"/>
      <c r="BB668" s="231"/>
      <c r="BC668" s="231"/>
    </row>
    <row r="669" spans="6:55" ht="12.5">
      <c r="F669" s="230"/>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c r="AE669" s="231"/>
      <c r="AF669" s="231"/>
      <c r="AG669" s="231"/>
      <c r="AH669" s="231"/>
      <c r="AI669" s="231"/>
      <c r="AJ669" s="231"/>
      <c r="AK669" s="231"/>
      <c r="AL669" s="231"/>
      <c r="AM669" s="231"/>
      <c r="AN669" s="231"/>
      <c r="AO669" s="231"/>
      <c r="AP669" s="231"/>
      <c r="AQ669" s="231"/>
      <c r="AR669" s="231"/>
      <c r="AS669" s="231"/>
      <c r="AT669" s="231"/>
      <c r="AU669" s="231"/>
      <c r="AV669" s="231"/>
      <c r="AW669" s="231"/>
      <c r="AX669" s="231"/>
      <c r="AY669" s="231"/>
      <c r="AZ669" s="231"/>
      <c r="BA669" s="231"/>
      <c r="BB669" s="231"/>
      <c r="BC669" s="231"/>
    </row>
    <row r="670" spans="6:55" ht="12.5">
      <c r="F670" s="230"/>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c r="AE670" s="231"/>
      <c r="AF670" s="231"/>
      <c r="AG670" s="231"/>
      <c r="AH670" s="231"/>
      <c r="AI670" s="231"/>
      <c r="AJ670" s="231"/>
      <c r="AK670" s="231"/>
      <c r="AL670" s="231"/>
      <c r="AM670" s="231"/>
      <c r="AN670" s="231"/>
      <c r="AO670" s="231"/>
      <c r="AP670" s="231"/>
      <c r="AQ670" s="231"/>
      <c r="AR670" s="231"/>
      <c r="AS670" s="231"/>
      <c r="AT670" s="231"/>
      <c r="AU670" s="231"/>
      <c r="AV670" s="231"/>
      <c r="AW670" s="231"/>
      <c r="AX670" s="231"/>
      <c r="AY670" s="231"/>
      <c r="AZ670" s="231"/>
      <c r="BA670" s="231"/>
      <c r="BB670" s="231"/>
      <c r="BC670" s="231"/>
    </row>
    <row r="671" spans="6:55" ht="12.5">
      <c r="F671" s="230"/>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c r="AE671" s="231"/>
      <c r="AF671" s="231"/>
      <c r="AG671" s="231"/>
      <c r="AH671" s="231"/>
      <c r="AI671" s="231"/>
      <c r="AJ671" s="231"/>
      <c r="AK671" s="231"/>
      <c r="AL671" s="231"/>
      <c r="AM671" s="231"/>
      <c r="AN671" s="231"/>
      <c r="AO671" s="231"/>
      <c r="AP671" s="231"/>
      <c r="AQ671" s="231"/>
      <c r="AR671" s="231"/>
      <c r="AS671" s="231"/>
      <c r="AT671" s="231"/>
      <c r="AU671" s="231"/>
      <c r="AV671" s="231"/>
      <c r="AW671" s="231"/>
      <c r="AX671" s="231"/>
      <c r="AY671" s="231"/>
      <c r="AZ671" s="231"/>
      <c r="BA671" s="231"/>
      <c r="BB671" s="231"/>
      <c r="BC671" s="231"/>
    </row>
    <row r="672" spans="6:55" ht="12.5">
      <c r="F672" s="230"/>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c r="AE672" s="231"/>
      <c r="AF672" s="231"/>
      <c r="AG672" s="231"/>
      <c r="AH672" s="231"/>
      <c r="AI672" s="231"/>
      <c r="AJ672" s="231"/>
      <c r="AK672" s="231"/>
      <c r="AL672" s="231"/>
      <c r="AM672" s="231"/>
      <c r="AN672" s="231"/>
      <c r="AO672" s="231"/>
      <c r="AP672" s="231"/>
      <c r="AQ672" s="231"/>
      <c r="AR672" s="231"/>
      <c r="AS672" s="231"/>
      <c r="AT672" s="231"/>
      <c r="AU672" s="231"/>
      <c r="AV672" s="231"/>
      <c r="AW672" s="231"/>
      <c r="AX672" s="231"/>
      <c r="AY672" s="231"/>
      <c r="AZ672" s="231"/>
      <c r="BA672" s="231"/>
      <c r="BB672" s="231"/>
      <c r="BC672" s="231"/>
    </row>
    <row r="673" spans="6:55" ht="12.5">
      <c r="F673" s="230"/>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c r="AE673" s="231"/>
      <c r="AF673" s="231"/>
      <c r="AG673" s="231"/>
      <c r="AH673" s="231"/>
      <c r="AI673" s="231"/>
      <c r="AJ673" s="231"/>
      <c r="AK673" s="231"/>
      <c r="AL673" s="231"/>
      <c r="AM673" s="231"/>
      <c r="AN673" s="231"/>
      <c r="AO673" s="231"/>
      <c r="AP673" s="231"/>
      <c r="AQ673" s="231"/>
      <c r="AR673" s="231"/>
      <c r="AS673" s="231"/>
      <c r="AT673" s="231"/>
      <c r="AU673" s="231"/>
      <c r="AV673" s="231"/>
      <c r="AW673" s="231"/>
      <c r="AX673" s="231"/>
      <c r="AY673" s="231"/>
      <c r="AZ673" s="231"/>
      <c r="BA673" s="231"/>
      <c r="BB673" s="231"/>
      <c r="BC673" s="231"/>
    </row>
    <row r="674" spans="6:55" ht="12.5">
      <c r="F674" s="230"/>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c r="AE674" s="231"/>
      <c r="AF674" s="231"/>
      <c r="AG674" s="231"/>
      <c r="AH674" s="231"/>
      <c r="AI674" s="231"/>
      <c r="AJ674" s="231"/>
      <c r="AK674" s="231"/>
      <c r="AL674" s="231"/>
      <c r="AM674" s="231"/>
      <c r="AN674" s="231"/>
      <c r="AO674" s="231"/>
      <c r="AP674" s="231"/>
      <c r="AQ674" s="231"/>
      <c r="AR674" s="231"/>
      <c r="AS674" s="231"/>
      <c r="AT674" s="231"/>
      <c r="AU674" s="231"/>
      <c r="AV674" s="231"/>
      <c r="AW674" s="231"/>
      <c r="AX674" s="231"/>
      <c r="AY674" s="231"/>
      <c r="AZ674" s="231"/>
      <c r="BA674" s="231"/>
      <c r="BB674" s="231"/>
      <c r="BC674" s="231"/>
    </row>
    <row r="675" spans="6:55" ht="12.5">
      <c r="F675" s="230"/>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c r="AE675" s="231"/>
      <c r="AF675" s="231"/>
      <c r="AG675" s="231"/>
      <c r="AH675" s="231"/>
      <c r="AI675" s="231"/>
      <c r="AJ675" s="231"/>
      <c r="AK675" s="231"/>
      <c r="AL675" s="231"/>
      <c r="AM675" s="231"/>
      <c r="AN675" s="231"/>
      <c r="AO675" s="231"/>
      <c r="AP675" s="231"/>
      <c r="AQ675" s="231"/>
      <c r="AR675" s="231"/>
      <c r="AS675" s="231"/>
      <c r="AT675" s="231"/>
      <c r="AU675" s="231"/>
      <c r="AV675" s="231"/>
      <c r="AW675" s="231"/>
      <c r="AX675" s="231"/>
      <c r="AY675" s="231"/>
      <c r="AZ675" s="231"/>
      <c r="BA675" s="231"/>
      <c r="BB675" s="231"/>
      <c r="BC675" s="231"/>
    </row>
    <row r="676" spans="6:55" ht="12.5">
      <c r="F676" s="230"/>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c r="AE676" s="231"/>
      <c r="AF676" s="231"/>
      <c r="AG676" s="231"/>
      <c r="AH676" s="231"/>
      <c r="AI676" s="231"/>
      <c r="AJ676" s="231"/>
      <c r="AK676" s="231"/>
      <c r="AL676" s="231"/>
      <c r="AM676" s="231"/>
      <c r="AN676" s="231"/>
      <c r="AO676" s="231"/>
      <c r="AP676" s="231"/>
      <c r="AQ676" s="231"/>
      <c r="AR676" s="231"/>
      <c r="AS676" s="231"/>
      <c r="AT676" s="231"/>
      <c r="AU676" s="231"/>
      <c r="AV676" s="231"/>
      <c r="AW676" s="231"/>
      <c r="AX676" s="231"/>
      <c r="AY676" s="231"/>
      <c r="AZ676" s="231"/>
      <c r="BA676" s="231"/>
      <c r="BB676" s="231"/>
      <c r="BC676" s="231"/>
    </row>
    <row r="677" spans="6:55" ht="12.5">
      <c r="F677" s="230"/>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c r="AE677" s="231"/>
      <c r="AF677" s="231"/>
      <c r="AG677" s="231"/>
      <c r="AH677" s="231"/>
      <c r="AI677" s="231"/>
      <c r="AJ677" s="231"/>
      <c r="AK677" s="231"/>
      <c r="AL677" s="231"/>
      <c r="AM677" s="231"/>
      <c r="AN677" s="231"/>
      <c r="AO677" s="231"/>
      <c r="AP677" s="231"/>
      <c r="AQ677" s="231"/>
      <c r="AR677" s="231"/>
      <c r="AS677" s="231"/>
      <c r="AT677" s="231"/>
      <c r="AU677" s="231"/>
      <c r="AV677" s="231"/>
      <c r="AW677" s="231"/>
      <c r="AX677" s="231"/>
      <c r="AY677" s="231"/>
      <c r="AZ677" s="231"/>
      <c r="BA677" s="231"/>
      <c r="BB677" s="231"/>
      <c r="BC677" s="231"/>
    </row>
    <row r="678" spans="6:55" ht="12.5">
      <c r="F678" s="230"/>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c r="AE678" s="231"/>
      <c r="AF678" s="231"/>
      <c r="AG678" s="231"/>
      <c r="AH678" s="231"/>
      <c r="AI678" s="231"/>
      <c r="AJ678" s="231"/>
      <c r="AK678" s="231"/>
      <c r="AL678" s="231"/>
      <c r="AM678" s="231"/>
      <c r="AN678" s="231"/>
      <c r="AO678" s="231"/>
      <c r="AP678" s="231"/>
      <c r="AQ678" s="231"/>
      <c r="AR678" s="231"/>
      <c r="AS678" s="231"/>
      <c r="AT678" s="231"/>
      <c r="AU678" s="231"/>
      <c r="AV678" s="231"/>
      <c r="AW678" s="231"/>
      <c r="AX678" s="231"/>
      <c r="AY678" s="231"/>
      <c r="AZ678" s="231"/>
      <c r="BA678" s="231"/>
      <c r="BB678" s="231"/>
      <c r="BC678" s="231"/>
    </row>
    <row r="679" spans="6:55" ht="12.5">
      <c r="F679" s="230"/>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c r="AE679" s="231"/>
      <c r="AF679" s="231"/>
      <c r="AG679" s="231"/>
      <c r="AH679" s="231"/>
      <c r="AI679" s="231"/>
      <c r="AJ679" s="231"/>
      <c r="AK679" s="231"/>
      <c r="AL679" s="231"/>
      <c r="AM679" s="231"/>
      <c r="AN679" s="231"/>
      <c r="AO679" s="231"/>
      <c r="AP679" s="231"/>
      <c r="AQ679" s="231"/>
      <c r="AR679" s="231"/>
      <c r="AS679" s="231"/>
      <c r="AT679" s="231"/>
      <c r="AU679" s="231"/>
      <c r="AV679" s="231"/>
      <c r="AW679" s="231"/>
      <c r="AX679" s="231"/>
      <c r="AY679" s="231"/>
      <c r="AZ679" s="231"/>
      <c r="BA679" s="231"/>
      <c r="BB679" s="231"/>
      <c r="BC679" s="231"/>
    </row>
    <row r="680" spans="6:55" ht="12.5">
      <c r="F680" s="230"/>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c r="AE680" s="231"/>
      <c r="AF680" s="231"/>
      <c r="AG680" s="231"/>
      <c r="AH680" s="231"/>
      <c r="AI680" s="231"/>
      <c r="AJ680" s="231"/>
      <c r="AK680" s="231"/>
      <c r="AL680" s="231"/>
      <c r="AM680" s="231"/>
      <c r="AN680" s="231"/>
      <c r="AO680" s="231"/>
      <c r="AP680" s="231"/>
      <c r="AQ680" s="231"/>
      <c r="AR680" s="231"/>
      <c r="AS680" s="231"/>
      <c r="AT680" s="231"/>
      <c r="AU680" s="231"/>
      <c r="AV680" s="231"/>
      <c r="AW680" s="231"/>
      <c r="AX680" s="231"/>
      <c r="AY680" s="231"/>
      <c r="AZ680" s="231"/>
      <c r="BA680" s="231"/>
      <c r="BB680" s="231"/>
      <c r="BC680" s="231"/>
    </row>
    <row r="681" spans="6:55" ht="12.5">
      <c r="F681" s="230"/>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c r="AE681" s="231"/>
      <c r="AF681" s="231"/>
      <c r="AG681" s="231"/>
      <c r="AH681" s="231"/>
      <c r="AI681" s="231"/>
      <c r="AJ681" s="231"/>
      <c r="AK681" s="231"/>
      <c r="AL681" s="231"/>
      <c r="AM681" s="231"/>
      <c r="AN681" s="231"/>
      <c r="AO681" s="231"/>
      <c r="AP681" s="231"/>
      <c r="AQ681" s="231"/>
      <c r="AR681" s="231"/>
      <c r="AS681" s="231"/>
      <c r="AT681" s="231"/>
      <c r="AU681" s="231"/>
      <c r="AV681" s="231"/>
      <c r="AW681" s="231"/>
      <c r="AX681" s="231"/>
      <c r="AY681" s="231"/>
      <c r="AZ681" s="231"/>
      <c r="BA681" s="231"/>
      <c r="BB681" s="231"/>
      <c r="BC681" s="231"/>
    </row>
    <row r="682" spans="6:55" ht="12.5">
      <c r="F682" s="230"/>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c r="AE682" s="231"/>
      <c r="AF682" s="231"/>
      <c r="AG682" s="231"/>
      <c r="AH682" s="231"/>
      <c r="AI682" s="231"/>
      <c r="AJ682" s="231"/>
      <c r="AK682" s="231"/>
      <c r="AL682" s="231"/>
      <c r="AM682" s="231"/>
      <c r="AN682" s="231"/>
      <c r="AO682" s="231"/>
      <c r="AP682" s="231"/>
      <c r="AQ682" s="231"/>
      <c r="AR682" s="231"/>
      <c r="AS682" s="231"/>
      <c r="AT682" s="231"/>
      <c r="AU682" s="231"/>
      <c r="AV682" s="231"/>
      <c r="AW682" s="231"/>
      <c r="AX682" s="231"/>
      <c r="AY682" s="231"/>
      <c r="AZ682" s="231"/>
      <c r="BA682" s="231"/>
      <c r="BB682" s="231"/>
      <c r="BC682" s="231"/>
    </row>
    <row r="683" spans="6:55" ht="12.5">
      <c r="F683" s="230"/>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c r="AE683" s="231"/>
      <c r="AF683" s="231"/>
      <c r="AG683" s="231"/>
      <c r="AH683" s="231"/>
      <c r="AI683" s="231"/>
      <c r="AJ683" s="231"/>
      <c r="AK683" s="231"/>
      <c r="AL683" s="231"/>
      <c r="AM683" s="231"/>
      <c r="AN683" s="231"/>
      <c r="AO683" s="231"/>
      <c r="AP683" s="231"/>
      <c r="AQ683" s="231"/>
      <c r="AR683" s="231"/>
      <c r="AS683" s="231"/>
      <c r="AT683" s="231"/>
      <c r="AU683" s="231"/>
      <c r="AV683" s="231"/>
      <c r="AW683" s="231"/>
      <c r="AX683" s="231"/>
      <c r="AY683" s="231"/>
      <c r="AZ683" s="231"/>
      <c r="BA683" s="231"/>
      <c r="BB683" s="231"/>
      <c r="BC683" s="231"/>
    </row>
    <row r="684" spans="6:55" ht="12.5">
      <c r="F684" s="230"/>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c r="AE684" s="231"/>
      <c r="AF684" s="231"/>
      <c r="AG684" s="231"/>
      <c r="AH684" s="231"/>
      <c r="AI684" s="231"/>
      <c r="AJ684" s="231"/>
      <c r="AK684" s="231"/>
      <c r="AL684" s="231"/>
      <c r="AM684" s="231"/>
      <c r="AN684" s="231"/>
      <c r="AO684" s="231"/>
      <c r="AP684" s="231"/>
      <c r="AQ684" s="231"/>
      <c r="AR684" s="231"/>
      <c r="AS684" s="231"/>
      <c r="AT684" s="231"/>
      <c r="AU684" s="231"/>
      <c r="AV684" s="231"/>
      <c r="AW684" s="231"/>
      <c r="AX684" s="231"/>
      <c r="AY684" s="231"/>
      <c r="AZ684" s="231"/>
      <c r="BA684" s="231"/>
      <c r="BB684" s="231"/>
      <c r="BC684" s="231"/>
    </row>
    <row r="685" spans="6:55" ht="12.5">
      <c r="F685" s="230"/>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c r="AE685" s="231"/>
      <c r="AF685" s="231"/>
      <c r="AG685" s="231"/>
      <c r="AH685" s="231"/>
      <c r="AI685" s="231"/>
      <c r="AJ685" s="231"/>
      <c r="AK685" s="231"/>
      <c r="AL685" s="231"/>
      <c r="AM685" s="231"/>
      <c r="AN685" s="231"/>
      <c r="AO685" s="231"/>
      <c r="AP685" s="231"/>
      <c r="AQ685" s="231"/>
      <c r="AR685" s="231"/>
      <c r="AS685" s="231"/>
      <c r="AT685" s="231"/>
      <c r="AU685" s="231"/>
      <c r="AV685" s="231"/>
      <c r="AW685" s="231"/>
      <c r="AX685" s="231"/>
      <c r="AY685" s="231"/>
      <c r="AZ685" s="231"/>
      <c r="BA685" s="231"/>
      <c r="BB685" s="231"/>
      <c r="BC685" s="231"/>
    </row>
    <row r="686" spans="6:55" ht="12.5">
      <c r="F686" s="230"/>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c r="AE686" s="231"/>
      <c r="AF686" s="231"/>
      <c r="AG686" s="231"/>
      <c r="AH686" s="231"/>
      <c r="AI686" s="231"/>
      <c r="AJ686" s="231"/>
      <c r="AK686" s="231"/>
      <c r="AL686" s="231"/>
      <c r="AM686" s="231"/>
      <c r="AN686" s="231"/>
      <c r="AO686" s="231"/>
      <c r="AP686" s="231"/>
      <c r="AQ686" s="231"/>
      <c r="AR686" s="231"/>
      <c r="AS686" s="231"/>
      <c r="AT686" s="231"/>
      <c r="AU686" s="231"/>
      <c r="AV686" s="231"/>
      <c r="AW686" s="231"/>
      <c r="AX686" s="231"/>
      <c r="AY686" s="231"/>
      <c r="AZ686" s="231"/>
      <c r="BA686" s="231"/>
      <c r="BB686" s="231"/>
      <c r="BC686" s="231"/>
    </row>
    <row r="687" spans="6:55" ht="12.5">
      <c r="F687" s="230"/>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c r="AE687" s="231"/>
      <c r="AF687" s="231"/>
      <c r="AG687" s="231"/>
      <c r="AH687" s="231"/>
      <c r="AI687" s="231"/>
      <c r="AJ687" s="231"/>
      <c r="AK687" s="231"/>
      <c r="AL687" s="231"/>
      <c r="AM687" s="231"/>
      <c r="AN687" s="231"/>
      <c r="AO687" s="231"/>
      <c r="AP687" s="231"/>
      <c r="AQ687" s="231"/>
      <c r="AR687" s="231"/>
      <c r="AS687" s="231"/>
      <c r="AT687" s="231"/>
      <c r="AU687" s="231"/>
      <c r="AV687" s="231"/>
      <c r="AW687" s="231"/>
      <c r="AX687" s="231"/>
      <c r="AY687" s="231"/>
      <c r="AZ687" s="231"/>
      <c r="BA687" s="231"/>
      <c r="BB687" s="231"/>
      <c r="BC687" s="231"/>
    </row>
    <row r="688" spans="6:55" ht="12.5">
      <c r="F688" s="230"/>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c r="AE688" s="231"/>
      <c r="AF688" s="231"/>
      <c r="AG688" s="231"/>
      <c r="AH688" s="231"/>
      <c r="AI688" s="231"/>
      <c r="AJ688" s="231"/>
      <c r="AK688" s="231"/>
      <c r="AL688" s="231"/>
      <c r="AM688" s="231"/>
      <c r="AN688" s="231"/>
      <c r="AO688" s="231"/>
      <c r="AP688" s="231"/>
      <c r="AQ688" s="231"/>
      <c r="AR688" s="231"/>
      <c r="AS688" s="231"/>
      <c r="AT688" s="231"/>
      <c r="AU688" s="231"/>
      <c r="AV688" s="231"/>
      <c r="AW688" s="231"/>
      <c r="AX688" s="231"/>
      <c r="AY688" s="231"/>
      <c r="AZ688" s="231"/>
      <c r="BA688" s="231"/>
      <c r="BB688" s="231"/>
      <c r="BC688" s="231"/>
    </row>
    <row r="689" spans="6:55" ht="12.5">
      <c r="F689" s="230"/>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c r="AE689" s="231"/>
      <c r="AF689" s="231"/>
      <c r="AG689" s="231"/>
      <c r="AH689" s="231"/>
      <c r="AI689" s="231"/>
      <c r="AJ689" s="231"/>
      <c r="AK689" s="231"/>
      <c r="AL689" s="231"/>
      <c r="AM689" s="231"/>
      <c r="AN689" s="231"/>
      <c r="AO689" s="231"/>
      <c r="AP689" s="231"/>
      <c r="AQ689" s="231"/>
      <c r="AR689" s="231"/>
      <c r="AS689" s="231"/>
      <c r="AT689" s="231"/>
      <c r="AU689" s="231"/>
      <c r="AV689" s="231"/>
      <c r="AW689" s="231"/>
      <c r="AX689" s="231"/>
      <c r="AY689" s="231"/>
      <c r="AZ689" s="231"/>
      <c r="BA689" s="231"/>
      <c r="BB689" s="231"/>
      <c r="BC689" s="231"/>
    </row>
    <row r="690" spans="6:55" ht="12.5">
      <c r="F690" s="230"/>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c r="AE690" s="231"/>
      <c r="AF690" s="231"/>
      <c r="AG690" s="231"/>
      <c r="AH690" s="231"/>
      <c r="AI690" s="231"/>
      <c r="AJ690" s="231"/>
      <c r="AK690" s="231"/>
      <c r="AL690" s="231"/>
      <c r="AM690" s="231"/>
      <c r="AN690" s="231"/>
      <c r="AO690" s="231"/>
      <c r="AP690" s="231"/>
      <c r="AQ690" s="231"/>
      <c r="AR690" s="231"/>
      <c r="AS690" s="231"/>
      <c r="AT690" s="231"/>
      <c r="AU690" s="231"/>
      <c r="AV690" s="231"/>
      <c r="AW690" s="231"/>
      <c r="AX690" s="231"/>
      <c r="AY690" s="231"/>
      <c r="AZ690" s="231"/>
      <c r="BA690" s="231"/>
      <c r="BB690" s="231"/>
      <c r="BC690" s="231"/>
    </row>
    <row r="691" spans="6:55" ht="12.5">
      <c r="F691" s="230"/>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c r="AE691" s="231"/>
      <c r="AF691" s="231"/>
      <c r="AG691" s="231"/>
      <c r="AH691" s="231"/>
      <c r="AI691" s="231"/>
      <c r="AJ691" s="231"/>
      <c r="AK691" s="231"/>
      <c r="AL691" s="231"/>
      <c r="AM691" s="231"/>
      <c r="AN691" s="231"/>
      <c r="AO691" s="231"/>
      <c r="AP691" s="231"/>
      <c r="AQ691" s="231"/>
      <c r="AR691" s="231"/>
      <c r="AS691" s="231"/>
      <c r="AT691" s="231"/>
      <c r="AU691" s="231"/>
      <c r="AV691" s="231"/>
      <c r="AW691" s="231"/>
      <c r="AX691" s="231"/>
      <c r="AY691" s="231"/>
      <c r="AZ691" s="231"/>
      <c r="BA691" s="231"/>
      <c r="BB691" s="231"/>
      <c r="BC691" s="231"/>
    </row>
    <row r="692" spans="6:55" ht="12.5">
      <c r="F692" s="230"/>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c r="AE692" s="231"/>
      <c r="AF692" s="231"/>
      <c r="AG692" s="231"/>
      <c r="AH692" s="231"/>
      <c r="AI692" s="231"/>
      <c r="AJ692" s="231"/>
      <c r="AK692" s="231"/>
      <c r="AL692" s="231"/>
      <c r="AM692" s="231"/>
      <c r="AN692" s="231"/>
      <c r="AO692" s="231"/>
      <c r="AP692" s="231"/>
      <c r="AQ692" s="231"/>
      <c r="AR692" s="231"/>
      <c r="AS692" s="231"/>
      <c r="AT692" s="231"/>
      <c r="AU692" s="231"/>
      <c r="AV692" s="231"/>
      <c r="AW692" s="231"/>
      <c r="AX692" s="231"/>
      <c r="AY692" s="231"/>
      <c r="AZ692" s="231"/>
      <c r="BA692" s="231"/>
      <c r="BB692" s="231"/>
      <c r="BC692" s="231"/>
    </row>
    <row r="693" spans="6:55" ht="12.5">
      <c r="F693" s="230"/>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c r="AE693" s="231"/>
      <c r="AF693" s="231"/>
      <c r="AG693" s="231"/>
      <c r="AH693" s="231"/>
      <c r="AI693" s="231"/>
      <c r="AJ693" s="231"/>
      <c r="AK693" s="231"/>
      <c r="AL693" s="231"/>
      <c r="AM693" s="231"/>
      <c r="AN693" s="231"/>
      <c r="AO693" s="231"/>
      <c r="AP693" s="231"/>
      <c r="AQ693" s="231"/>
      <c r="AR693" s="231"/>
      <c r="AS693" s="231"/>
      <c r="AT693" s="231"/>
      <c r="AU693" s="231"/>
      <c r="AV693" s="231"/>
      <c r="AW693" s="231"/>
      <c r="AX693" s="231"/>
      <c r="AY693" s="231"/>
      <c r="AZ693" s="231"/>
      <c r="BA693" s="231"/>
      <c r="BB693" s="231"/>
      <c r="BC693" s="231"/>
    </row>
    <row r="694" spans="6:55" ht="12.5">
      <c r="F694" s="230"/>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c r="AE694" s="231"/>
      <c r="AF694" s="231"/>
      <c r="AG694" s="231"/>
      <c r="AH694" s="231"/>
      <c r="AI694" s="231"/>
      <c r="AJ694" s="231"/>
      <c r="AK694" s="231"/>
      <c r="AL694" s="231"/>
      <c r="AM694" s="231"/>
      <c r="AN694" s="231"/>
      <c r="AO694" s="231"/>
      <c r="AP694" s="231"/>
      <c r="AQ694" s="231"/>
      <c r="AR694" s="231"/>
      <c r="AS694" s="231"/>
      <c r="AT694" s="231"/>
      <c r="AU694" s="231"/>
      <c r="AV694" s="231"/>
      <c r="AW694" s="231"/>
      <c r="AX694" s="231"/>
      <c r="AY694" s="231"/>
      <c r="AZ694" s="231"/>
      <c r="BA694" s="231"/>
      <c r="BB694" s="231"/>
      <c r="BC694" s="231"/>
    </row>
    <row r="695" spans="6:55" ht="12.5">
      <c r="F695" s="230"/>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c r="AE695" s="231"/>
      <c r="AF695" s="231"/>
      <c r="AG695" s="231"/>
      <c r="AH695" s="231"/>
      <c r="AI695" s="231"/>
      <c r="AJ695" s="231"/>
      <c r="AK695" s="231"/>
      <c r="AL695" s="231"/>
      <c r="AM695" s="231"/>
      <c r="AN695" s="231"/>
      <c r="AO695" s="231"/>
      <c r="AP695" s="231"/>
      <c r="AQ695" s="231"/>
      <c r="AR695" s="231"/>
      <c r="AS695" s="231"/>
      <c r="AT695" s="231"/>
      <c r="AU695" s="231"/>
      <c r="AV695" s="231"/>
      <c r="AW695" s="231"/>
      <c r="AX695" s="231"/>
      <c r="AY695" s="231"/>
      <c r="AZ695" s="231"/>
      <c r="BA695" s="231"/>
      <c r="BB695" s="231"/>
      <c r="BC695" s="231"/>
    </row>
    <row r="696" spans="6:55" ht="12.5">
      <c r="F696" s="230"/>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c r="AE696" s="231"/>
      <c r="AF696" s="231"/>
      <c r="AG696" s="231"/>
      <c r="AH696" s="231"/>
      <c r="AI696" s="231"/>
      <c r="AJ696" s="231"/>
      <c r="AK696" s="231"/>
      <c r="AL696" s="231"/>
      <c r="AM696" s="231"/>
      <c r="AN696" s="231"/>
      <c r="AO696" s="231"/>
      <c r="AP696" s="231"/>
      <c r="AQ696" s="231"/>
      <c r="AR696" s="231"/>
      <c r="AS696" s="231"/>
      <c r="AT696" s="231"/>
      <c r="AU696" s="231"/>
      <c r="AV696" s="231"/>
      <c r="AW696" s="231"/>
      <c r="AX696" s="231"/>
      <c r="AY696" s="231"/>
      <c r="AZ696" s="231"/>
      <c r="BA696" s="231"/>
      <c r="BB696" s="231"/>
      <c r="BC696" s="231"/>
    </row>
    <row r="697" spans="6:55" ht="12.5">
      <c r="F697" s="230"/>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c r="AE697" s="231"/>
      <c r="AF697" s="231"/>
      <c r="AG697" s="231"/>
      <c r="AH697" s="231"/>
      <c r="AI697" s="231"/>
      <c r="AJ697" s="231"/>
      <c r="AK697" s="231"/>
      <c r="AL697" s="231"/>
      <c r="AM697" s="231"/>
      <c r="AN697" s="231"/>
      <c r="AO697" s="231"/>
      <c r="AP697" s="231"/>
      <c r="AQ697" s="231"/>
      <c r="AR697" s="231"/>
      <c r="AS697" s="231"/>
      <c r="AT697" s="231"/>
      <c r="AU697" s="231"/>
      <c r="AV697" s="231"/>
      <c r="AW697" s="231"/>
      <c r="AX697" s="231"/>
      <c r="AY697" s="231"/>
      <c r="AZ697" s="231"/>
      <c r="BA697" s="231"/>
      <c r="BB697" s="231"/>
      <c r="BC697" s="231"/>
    </row>
    <row r="698" spans="6:55" ht="12.5">
      <c r="F698" s="230"/>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c r="AE698" s="231"/>
      <c r="AF698" s="231"/>
      <c r="AG698" s="231"/>
      <c r="AH698" s="231"/>
      <c r="AI698" s="231"/>
      <c r="AJ698" s="231"/>
      <c r="AK698" s="231"/>
      <c r="AL698" s="231"/>
      <c r="AM698" s="231"/>
      <c r="AN698" s="231"/>
      <c r="AO698" s="231"/>
      <c r="AP698" s="231"/>
      <c r="AQ698" s="231"/>
      <c r="AR698" s="231"/>
      <c r="AS698" s="231"/>
      <c r="AT698" s="231"/>
      <c r="AU698" s="231"/>
      <c r="AV698" s="231"/>
      <c r="AW698" s="231"/>
      <c r="AX698" s="231"/>
      <c r="AY698" s="231"/>
      <c r="AZ698" s="231"/>
      <c r="BA698" s="231"/>
      <c r="BB698" s="231"/>
      <c r="BC698" s="231"/>
    </row>
    <row r="699" spans="6:55" ht="12.5">
      <c r="F699" s="230"/>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c r="AE699" s="231"/>
      <c r="AF699" s="231"/>
      <c r="AG699" s="231"/>
      <c r="AH699" s="231"/>
      <c r="AI699" s="231"/>
      <c r="AJ699" s="231"/>
      <c r="AK699" s="231"/>
      <c r="AL699" s="231"/>
      <c r="AM699" s="231"/>
      <c r="AN699" s="231"/>
      <c r="AO699" s="231"/>
      <c r="AP699" s="231"/>
      <c r="AQ699" s="231"/>
      <c r="AR699" s="231"/>
      <c r="AS699" s="231"/>
      <c r="AT699" s="231"/>
      <c r="AU699" s="231"/>
      <c r="AV699" s="231"/>
      <c r="AW699" s="231"/>
      <c r="AX699" s="231"/>
      <c r="AY699" s="231"/>
      <c r="AZ699" s="231"/>
      <c r="BA699" s="231"/>
      <c r="BB699" s="231"/>
      <c r="BC699" s="231"/>
    </row>
    <row r="700" spans="6:55" ht="12.5">
      <c r="F700" s="230"/>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c r="AE700" s="231"/>
      <c r="AF700" s="231"/>
      <c r="AG700" s="231"/>
      <c r="AH700" s="231"/>
      <c r="AI700" s="231"/>
      <c r="AJ700" s="231"/>
      <c r="AK700" s="231"/>
      <c r="AL700" s="231"/>
      <c r="AM700" s="231"/>
      <c r="AN700" s="231"/>
      <c r="AO700" s="231"/>
      <c r="AP700" s="231"/>
      <c r="AQ700" s="231"/>
      <c r="AR700" s="231"/>
      <c r="AS700" s="231"/>
      <c r="AT700" s="231"/>
      <c r="AU700" s="231"/>
      <c r="AV700" s="231"/>
      <c r="AW700" s="231"/>
      <c r="AX700" s="231"/>
      <c r="AY700" s="231"/>
      <c r="AZ700" s="231"/>
      <c r="BA700" s="231"/>
      <c r="BB700" s="231"/>
      <c r="BC700" s="231"/>
    </row>
    <row r="701" spans="6:55" ht="12.5">
      <c r="F701" s="230"/>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c r="AE701" s="231"/>
      <c r="AF701" s="231"/>
      <c r="AG701" s="231"/>
      <c r="AH701" s="231"/>
      <c r="AI701" s="231"/>
      <c r="AJ701" s="231"/>
      <c r="AK701" s="231"/>
      <c r="AL701" s="231"/>
      <c r="AM701" s="231"/>
      <c r="AN701" s="231"/>
      <c r="AO701" s="231"/>
      <c r="AP701" s="231"/>
      <c r="AQ701" s="231"/>
      <c r="AR701" s="231"/>
      <c r="AS701" s="231"/>
      <c r="AT701" s="231"/>
      <c r="AU701" s="231"/>
      <c r="AV701" s="231"/>
      <c r="AW701" s="231"/>
      <c r="AX701" s="231"/>
      <c r="AY701" s="231"/>
      <c r="AZ701" s="231"/>
      <c r="BA701" s="231"/>
      <c r="BB701" s="231"/>
      <c r="BC701" s="231"/>
    </row>
    <row r="702" spans="6:55" ht="12.5">
      <c r="F702" s="230"/>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c r="AE702" s="231"/>
      <c r="AF702" s="231"/>
      <c r="AG702" s="231"/>
      <c r="AH702" s="231"/>
      <c r="AI702" s="231"/>
      <c r="AJ702" s="231"/>
      <c r="AK702" s="231"/>
      <c r="AL702" s="231"/>
      <c r="AM702" s="231"/>
      <c r="AN702" s="231"/>
      <c r="AO702" s="231"/>
      <c r="AP702" s="231"/>
      <c r="AQ702" s="231"/>
      <c r="AR702" s="231"/>
      <c r="AS702" s="231"/>
      <c r="AT702" s="231"/>
      <c r="AU702" s="231"/>
      <c r="AV702" s="231"/>
      <c r="AW702" s="231"/>
      <c r="AX702" s="231"/>
      <c r="AY702" s="231"/>
      <c r="AZ702" s="231"/>
      <c r="BA702" s="231"/>
      <c r="BB702" s="231"/>
      <c r="BC702" s="231"/>
    </row>
    <row r="703" spans="6:55" ht="12.5">
      <c r="F703" s="230"/>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c r="AE703" s="231"/>
      <c r="AF703" s="231"/>
      <c r="AG703" s="231"/>
      <c r="AH703" s="231"/>
      <c r="AI703" s="231"/>
      <c r="AJ703" s="231"/>
      <c r="AK703" s="231"/>
      <c r="AL703" s="231"/>
      <c r="AM703" s="231"/>
      <c r="AN703" s="231"/>
      <c r="AO703" s="231"/>
      <c r="AP703" s="231"/>
      <c r="AQ703" s="231"/>
      <c r="AR703" s="231"/>
      <c r="AS703" s="231"/>
      <c r="AT703" s="231"/>
      <c r="AU703" s="231"/>
      <c r="AV703" s="231"/>
      <c r="AW703" s="231"/>
      <c r="AX703" s="231"/>
      <c r="AY703" s="231"/>
      <c r="AZ703" s="231"/>
      <c r="BA703" s="231"/>
      <c r="BB703" s="231"/>
      <c r="BC703" s="231"/>
    </row>
    <row r="704" spans="6:55" ht="12.5">
      <c r="F704" s="230"/>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c r="AE704" s="231"/>
      <c r="AF704" s="231"/>
      <c r="AG704" s="231"/>
      <c r="AH704" s="231"/>
      <c r="AI704" s="231"/>
      <c r="AJ704" s="231"/>
      <c r="AK704" s="231"/>
      <c r="AL704" s="231"/>
      <c r="AM704" s="231"/>
      <c r="AN704" s="231"/>
      <c r="AO704" s="231"/>
      <c r="AP704" s="231"/>
      <c r="AQ704" s="231"/>
      <c r="AR704" s="231"/>
      <c r="AS704" s="231"/>
      <c r="AT704" s="231"/>
      <c r="AU704" s="231"/>
      <c r="AV704" s="231"/>
      <c r="AW704" s="231"/>
      <c r="AX704" s="231"/>
      <c r="AY704" s="231"/>
      <c r="AZ704" s="231"/>
      <c r="BA704" s="231"/>
      <c r="BB704" s="231"/>
      <c r="BC704" s="231"/>
    </row>
    <row r="705" spans="6:55" ht="12.5">
      <c r="F705" s="230"/>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c r="AE705" s="231"/>
      <c r="AF705" s="231"/>
      <c r="AG705" s="231"/>
      <c r="AH705" s="231"/>
      <c r="AI705" s="231"/>
      <c r="AJ705" s="231"/>
      <c r="AK705" s="231"/>
      <c r="AL705" s="231"/>
      <c r="AM705" s="231"/>
      <c r="AN705" s="231"/>
      <c r="AO705" s="231"/>
      <c r="AP705" s="231"/>
      <c r="AQ705" s="231"/>
      <c r="AR705" s="231"/>
      <c r="AS705" s="231"/>
      <c r="AT705" s="231"/>
      <c r="AU705" s="231"/>
      <c r="AV705" s="231"/>
      <c r="AW705" s="231"/>
      <c r="AX705" s="231"/>
      <c r="AY705" s="231"/>
      <c r="AZ705" s="231"/>
      <c r="BA705" s="231"/>
      <c r="BB705" s="231"/>
      <c r="BC705" s="231"/>
    </row>
    <row r="706" spans="6:55" ht="12.5">
      <c r="F706" s="230"/>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c r="AE706" s="231"/>
      <c r="AF706" s="231"/>
      <c r="AG706" s="231"/>
      <c r="AH706" s="231"/>
      <c r="AI706" s="231"/>
      <c r="AJ706" s="231"/>
      <c r="AK706" s="231"/>
      <c r="AL706" s="231"/>
      <c r="AM706" s="231"/>
      <c r="AN706" s="231"/>
      <c r="AO706" s="231"/>
      <c r="AP706" s="231"/>
      <c r="AQ706" s="231"/>
      <c r="AR706" s="231"/>
      <c r="AS706" s="231"/>
      <c r="AT706" s="231"/>
      <c r="AU706" s="231"/>
      <c r="AV706" s="231"/>
      <c r="AW706" s="231"/>
      <c r="AX706" s="231"/>
      <c r="AY706" s="231"/>
      <c r="AZ706" s="231"/>
      <c r="BA706" s="231"/>
      <c r="BB706" s="231"/>
      <c r="BC706" s="231"/>
    </row>
    <row r="707" spans="6:55" ht="12.5">
      <c r="F707" s="230"/>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c r="AE707" s="231"/>
      <c r="AF707" s="231"/>
      <c r="AG707" s="231"/>
      <c r="AH707" s="231"/>
      <c r="AI707" s="231"/>
      <c r="AJ707" s="231"/>
      <c r="AK707" s="231"/>
      <c r="AL707" s="231"/>
      <c r="AM707" s="231"/>
      <c r="AN707" s="231"/>
      <c r="AO707" s="231"/>
      <c r="AP707" s="231"/>
      <c r="AQ707" s="231"/>
      <c r="AR707" s="231"/>
      <c r="AS707" s="231"/>
      <c r="AT707" s="231"/>
      <c r="AU707" s="231"/>
      <c r="AV707" s="231"/>
      <c r="AW707" s="231"/>
      <c r="AX707" s="231"/>
      <c r="AY707" s="231"/>
      <c r="AZ707" s="231"/>
      <c r="BA707" s="231"/>
      <c r="BB707" s="231"/>
      <c r="BC707" s="231"/>
    </row>
    <row r="708" spans="6:55" ht="12.5">
      <c r="F708" s="230"/>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c r="AE708" s="231"/>
      <c r="AF708" s="231"/>
      <c r="AG708" s="231"/>
      <c r="AH708" s="231"/>
      <c r="AI708" s="231"/>
      <c r="AJ708" s="231"/>
      <c r="AK708" s="231"/>
      <c r="AL708" s="231"/>
      <c r="AM708" s="231"/>
      <c r="AN708" s="231"/>
      <c r="AO708" s="231"/>
      <c r="AP708" s="231"/>
      <c r="AQ708" s="231"/>
      <c r="AR708" s="231"/>
      <c r="AS708" s="231"/>
      <c r="AT708" s="231"/>
      <c r="AU708" s="231"/>
      <c r="AV708" s="231"/>
      <c r="AW708" s="231"/>
      <c r="AX708" s="231"/>
      <c r="AY708" s="231"/>
      <c r="AZ708" s="231"/>
      <c r="BA708" s="231"/>
      <c r="BB708" s="231"/>
      <c r="BC708" s="231"/>
    </row>
    <row r="709" spans="6:55" ht="12.5">
      <c r="F709" s="230"/>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c r="AE709" s="231"/>
      <c r="AF709" s="231"/>
      <c r="AG709" s="231"/>
      <c r="AH709" s="231"/>
      <c r="AI709" s="231"/>
      <c r="AJ709" s="231"/>
      <c r="AK709" s="231"/>
      <c r="AL709" s="231"/>
      <c r="AM709" s="231"/>
      <c r="AN709" s="231"/>
      <c r="AO709" s="231"/>
      <c r="AP709" s="231"/>
      <c r="AQ709" s="231"/>
      <c r="AR709" s="231"/>
      <c r="AS709" s="231"/>
      <c r="AT709" s="231"/>
      <c r="AU709" s="231"/>
      <c r="AV709" s="231"/>
      <c r="AW709" s="231"/>
      <c r="AX709" s="231"/>
      <c r="AY709" s="231"/>
      <c r="AZ709" s="231"/>
      <c r="BA709" s="231"/>
      <c r="BB709" s="231"/>
      <c r="BC709" s="231"/>
    </row>
    <row r="710" spans="6:55" ht="12.5">
      <c r="F710" s="230"/>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c r="AE710" s="231"/>
      <c r="AF710" s="231"/>
      <c r="AG710" s="231"/>
      <c r="AH710" s="231"/>
      <c r="AI710" s="231"/>
      <c r="AJ710" s="231"/>
      <c r="AK710" s="231"/>
      <c r="AL710" s="231"/>
      <c r="AM710" s="231"/>
      <c r="AN710" s="231"/>
      <c r="AO710" s="231"/>
      <c r="AP710" s="231"/>
      <c r="AQ710" s="231"/>
      <c r="AR710" s="231"/>
      <c r="AS710" s="231"/>
      <c r="AT710" s="231"/>
      <c r="AU710" s="231"/>
      <c r="AV710" s="231"/>
      <c r="AW710" s="231"/>
      <c r="AX710" s="231"/>
      <c r="AY710" s="231"/>
      <c r="AZ710" s="231"/>
      <c r="BA710" s="231"/>
      <c r="BB710" s="231"/>
      <c r="BC710" s="231"/>
    </row>
    <row r="711" spans="6:55" ht="12.5">
      <c r="F711" s="230"/>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c r="AE711" s="231"/>
      <c r="AF711" s="231"/>
      <c r="AG711" s="231"/>
      <c r="AH711" s="231"/>
      <c r="AI711" s="231"/>
      <c r="AJ711" s="231"/>
      <c r="AK711" s="231"/>
      <c r="AL711" s="231"/>
      <c r="AM711" s="231"/>
      <c r="AN711" s="231"/>
      <c r="AO711" s="231"/>
      <c r="AP711" s="231"/>
      <c r="AQ711" s="231"/>
      <c r="AR711" s="231"/>
      <c r="AS711" s="231"/>
      <c r="AT711" s="231"/>
      <c r="AU711" s="231"/>
      <c r="AV711" s="231"/>
      <c r="AW711" s="231"/>
      <c r="AX711" s="231"/>
      <c r="AY711" s="231"/>
      <c r="AZ711" s="231"/>
      <c r="BA711" s="231"/>
      <c r="BB711" s="231"/>
      <c r="BC711" s="231"/>
    </row>
    <row r="712" spans="6:55" ht="12.5">
      <c r="F712" s="230"/>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c r="AE712" s="231"/>
      <c r="AF712" s="231"/>
      <c r="AG712" s="231"/>
      <c r="AH712" s="231"/>
      <c r="AI712" s="231"/>
      <c r="AJ712" s="231"/>
      <c r="AK712" s="231"/>
      <c r="AL712" s="231"/>
      <c r="AM712" s="231"/>
      <c r="AN712" s="231"/>
      <c r="AO712" s="231"/>
      <c r="AP712" s="231"/>
      <c r="AQ712" s="231"/>
      <c r="AR712" s="231"/>
      <c r="AS712" s="231"/>
      <c r="AT712" s="231"/>
      <c r="AU712" s="231"/>
      <c r="AV712" s="231"/>
      <c r="AW712" s="231"/>
      <c r="AX712" s="231"/>
      <c r="AY712" s="231"/>
      <c r="AZ712" s="231"/>
      <c r="BA712" s="231"/>
      <c r="BB712" s="231"/>
      <c r="BC712" s="231"/>
    </row>
    <row r="713" spans="6:55" ht="12.5">
      <c r="F713" s="230"/>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c r="AE713" s="231"/>
      <c r="AF713" s="231"/>
      <c r="AG713" s="231"/>
      <c r="AH713" s="231"/>
      <c r="AI713" s="231"/>
      <c r="AJ713" s="231"/>
      <c r="AK713" s="231"/>
      <c r="AL713" s="231"/>
      <c r="AM713" s="231"/>
      <c r="AN713" s="231"/>
      <c r="AO713" s="231"/>
      <c r="AP713" s="231"/>
      <c r="AQ713" s="231"/>
      <c r="AR713" s="231"/>
      <c r="AS713" s="231"/>
      <c r="AT713" s="231"/>
      <c r="AU713" s="231"/>
      <c r="AV713" s="231"/>
      <c r="AW713" s="231"/>
      <c r="AX713" s="231"/>
      <c r="AY713" s="231"/>
      <c r="AZ713" s="231"/>
      <c r="BA713" s="231"/>
      <c r="BB713" s="231"/>
      <c r="BC713" s="231"/>
    </row>
    <row r="714" spans="6:55" ht="12.5">
      <c r="F714" s="230"/>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c r="AE714" s="231"/>
      <c r="AF714" s="231"/>
      <c r="AG714" s="231"/>
      <c r="AH714" s="231"/>
      <c r="AI714" s="231"/>
      <c r="AJ714" s="231"/>
      <c r="AK714" s="231"/>
      <c r="AL714" s="231"/>
      <c r="AM714" s="231"/>
      <c r="AN714" s="231"/>
      <c r="AO714" s="231"/>
      <c r="AP714" s="231"/>
      <c r="AQ714" s="231"/>
      <c r="AR714" s="231"/>
      <c r="AS714" s="231"/>
      <c r="AT714" s="231"/>
      <c r="AU714" s="231"/>
      <c r="AV714" s="231"/>
      <c r="AW714" s="231"/>
      <c r="AX714" s="231"/>
      <c r="AY714" s="231"/>
      <c r="AZ714" s="231"/>
      <c r="BA714" s="231"/>
      <c r="BB714" s="231"/>
      <c r="BC714" s="231"/>
    </row>
    <row r="715" spans="6:55" ht="12.5">
      <c r="F715" s="230"/>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c r="AE715" s="231"/>
      <c r="AF715" s="231"/>
      <c r="AG715" s="231"/>
      <c r="AH715" s="231"/>
      <c r="AI715" s="231"/>
      <c r="AJ715" s="231"/>
      <c r="AK715" s="231"/>
      <c r="AL715" s="231"/>
      <c r="AM715" s="231"/>
      <c r="AN715" s="231"/>
      <c r="AO715" s="231"/>
      <c r="AP715" s="231"/>
      <c r="AQ715" s="231"/>
      <c r="AR715" s="231"/>
      <c r="AS715" s="231"/>
      <c r="AT715" s="231"/>
      <c r="AU715" s="231"/>
      <c r="AV715" s="231"/>
      <c r="AW715" s="231"/>
      <c r="AX715" s="231"/>
      <c r="AY715" s="231"/>
      <c r="AZ715" s="231"/>
      <c r="BA715" s="231"/>
      <c r="BB715" s="231"/>
      <c r="BC715" s="231"/>
    </row>
    <row r="716" spans="6:55" ht="12.5">
      <c r="F716" s="230"/>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c r="AE716" s="231"/>
      <c r="AF716" s="231"/>
      <c r="AG716" s="231"/>
      <c r="AH716" s="231"/>
      <c r="AI716" s="231"/>
      <c r="AJ716" s="231"/>
      <c r="AK716" s="231"/>
      <c r="AL716" s="231"/>
      <c r="AM716" s="231"/>
      <c r="AN716" s="231"/>
      <c r="AO716" s="231"/>
      <c r="AP716" s="231"/>
      <c r="AQ716" s="231"/>
      <c r="AR716" s="231"/>
      <c r="AS716" s="231"/>
      <c r="AT716" s="231"/>
      <c r="AU716" s="231"/>
      <c r="AV716" s="231"/>
      <c r="AW716" s="231"/>
      <c r="AX716" s="231"/>
      <c r="AY716" s="231"/>
      <c r="AZ716" s="231"/>
      <c r="BA716" s="231"/>
      <c r="BB716" s="231"/>
      <c r="BC716" s="231"/>
    </row>
    <row r="717" spans="6:55" ht="12.5">
      <c r="F717" s="230"/>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c r="AE717" s="231"/>
      <c r="AF717" s="231"/>
      <c r="AG717" s="231"/>
      <c r="AH717" s="231"/>
      <c r="AI717" s="231"/>
      <c r="AJ717" s="231"/>
      <c r="AK717" s="231"/>
      <c r="AL717" s="231"/>
      <c r="AM717" s="231"/>
      <c r="AN717" s="231"/>
      <c r="AO717" s="231"/>
      <c r="AP717" s="231"/>
      <c r="AQ717" s="231"/>
      <c r="AR717" s="231"/>
      <c r="AS717" s="231"/>
      <c r="AT717" s="231"/>
      <c r="AU717" s="231"/>
      <c r="AV717" s="231"/>
      <c r="AW717" s="231"/>
      <c r="AX717" s="231"/>
      <c r="AY717" s="231"/>
      <c r="AZ717" s="231"/>
      <c r="BA717" s="231"/>
      <c r="BB717" s="231"/>
      <c r="BC717" s="231"/>
    </row>
    <row r="718" spans="6:55" ht="12.5">
      <c r="F718" s="230"/>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c r="AE718" s="231"/>
      <c r="AF718" s="231"/>
      <c r="AG718" s="231"/>
      <c r="AH718" s="231"/>
      <c r="AI718" s="231"/>
      <c r="AJ718" s="231"/>
      <c r="AK718" s="231"/>
      <c r="AL718" s="231"/>
      <c r="AM718" s="231"/>
      <c r="AN718" s="231"/>
      <c r="AO718" s="231"/>
      <c r="AP718" s="231"/>
      <c r="AQ718" s="231"/>
      <c r="AR718" s="231"/>
      <c r="AS718" s="231"/>
      <c r="AT718" s="231"/>
      <c r="AU718" s="231"/>
      <c r="AV718" s="231"/>
      <c r="AW718" s="231"/>
      <c r="AX718" s="231"/>
      <c r="AY718" s="231"/>
      <c r="AZ718" s="231"/>
      <c r="BA718" s="231"/>
      <c r="BB718" s="231"/>
      <c r="BC718" s="231"/>
    </row>
    <row r="719" spans="6:55" ht="12.5">
      <c r="F719" s="230"/>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c r="AE719" s="231"/>
      <c r="AF719" s="231"/>
      <c r="AG719" s="231"/>
      <c r="AH719" s="231"/>
      <c r="AI719" s="231"/>
      <c r="AJ719" s="231"/>
      <c r="AK719" s="231"/>
      <c r="AL719" s="231"/>
      <c r="AM719" s="231"/>
      <c r="AN719" s="231"/>
      <c r="AO719" s="231"/>
      <c r="AP719" s="231"/>
      <c r="AQ719" s="231"/>
      <c r="AR719" s="231"/>
      <c r="AS719" s="231"/>
      <c r="AT719" s="231"/>
      <c r="AU719" s="231"/>
      <c r="AV719" s="231"/>
      <c r="AW719" s="231"/>
      <c r="AX719" s="231"/>
      <c r="AY719" s="231"/>
      <c r="AZ719" s="231"/>
      <c r="BA719" s="231"/>
      <c r="BB719" s="231"/>
      <c r="BC719" s="231"/>
    </row>
    <row r="720" spans="6:55" ht="12.5">
      <c r="F720" s="230"/>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c r="AE720" s="231"/>
      <c r="AF720" s="231"/>
      <c r="AG720" s="231"/>
      <c r="AH720" s="231"/>
      <c r="AI720" s="231"/>
      <c r="AJ720" s="231"/>
      <c r="AK720" s="231"/>
      <c r="AL720" s="231"/>
      <c r="AM720" s="231"/>
      <c r="AN720" s="231"/>
      <c r="AO720" s="231"/>
      <c r="AP720" s="231"/>
      <c r="AQ720" s="231"/>
      <c r="AR720" s="231"/>
      <c r="AS720" s="231"/>
      <c r="AT720" s="231"/>
      <c r="AU720" s="231"/>
      <c r="AV720" s="231"/>
      <c r="AW720" s="231"/>
      <c r="AX720" s="231"/>
      <c r="AY720" s="231"/>
      <c r="AZ720" s="231"/>
      <c r="BA720" s="231"/>
      <c r="BB720" s="231"/>
      <c r="BC720" s="231"/>
    </row>
    <row r="721" spans="6:55" ht="12.5">
      <c r="F721" s="230"/>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c r="AE721" s="231"/>
      <c r="AF721" s="231"/>
      <c r="AG721" s="231"/>
      <c r="AH721" s="231"/>
      <c r="AI721" s="231"/>
      <c r="AJ721" s="231"/>
      <c r="AK721" s="231"/>
      <c r="AL721" s="231"/>
      <c r="AM721" s="231"/>
      <c r="AN721" s="231"/>
      <c r="AO721" s="231"/>
      <c r="AP721" s="231"/>
      <c r="AQ721" s="231"/>
      <c r="AR721" s="231"/>
      <c r="AS721" s="231"/>
      <c r="AT721" s="231"/>
      <c r="AU721" s="231"/>
      <c r="AV721" s="231"/>
      <c r="AW721" s="231"/>
      <c r="AX721" s="231"/>
      <c r="AY721" s="231"/>
      <c r="AZ721" s="231"/>
      <c r="BA721" s="231"/>
      <c r="BB721" s="231"/>
      <c r="BC721" s="231"/>
    </row>
    <row r="722" spans="6:55" ht="12.5">
      <c r="F722" s="230"/>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c r="AE722" s="231"/>
      <c r="AF722" s="231"/>
      <c r="AG722" s="231"/>
      <c r="AH722" s="231"/>
      <c r="AI722" s="231"/>
      <c r="AJ722" s="231"/>
      <c r="AK722" s="231"/>
      <c r="AL722" s="231"/>
      <c r="AM722" s="231"/>
      <c r="AN722" s="231"/>
      <c r="AO722" s="231"/>
      <c r="AP722" s="231"/>
      <c r="AQ722" s="231"/>
      <c r="AR722" s="231"/>
      <c r="AS722" s="231"/>
      <c r="AT722" s="231"/>
      <c r="AU722" s="231"/>
      <c r="AV722" s="231"/>
      <c r="AW722" s="231"/>
      <c r="AX722" s="231"/>
      <c r="AY722" s="231"/>
      <c r="AZ722" s="231"/>
      <c r="BA722" s="231"/>
      <c r="BB722" s="231"/>
      <c r="BC722" s="231"/>
    </row>
    <row r="723" spans="6:55" ht="12.5">
      <c r="F723" s="230"/>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c r="AE723" s="231"/>
      <c r="AF723" s="231"/>
      <c r="AG723" s="231"/>
      <c r="AH723" s="231"/>
      <c r="AI723" s="231"/>
      <c r="AJ723" s="231"/>
      <c r="AK723" s="231"/>
      <c r="AL723" s="231"/>
      <c r="AM723" s="231"/>
      <c r="AN723" s="231"/>
      <c r="AO723" s="231"/>
      <c r="AP723" s="231"/>
      <c r="AQ723" s="231"/>
      <c r="AR723" s="231"/>
      <c r="AS723" s="231"/>
      <c r="AT723" s="231"/>
      <c r="AU723" s="231"/>
      <c r="AV723" s="231"/>
      <c r="AW723" s="231"/>
      <c r="AX723" s="231"/>
      <c r="AY723" s="231"/>
      <c r="AZ723" s="231"/>
      <c r="BA723" s="231"/>
      <c r="BB723" s="231"/>
      <c r="BC723" s="231"/>
    </row>
    <row r="724" spans="6:55" ht="12.5">
      <c r="F724" s="230"/>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c r="AE724" s="231"/>
      <c r="AF724" s="231"/>
      <c r="AG724" s="231"/>
      <c r="AH724" s="231"/>
      <c r="AI724" s="231"/>
      <c r="AJ724" s="231"/>
      <c r="AK724" s="231"/>
      <c r="AL724" s="231"/>
      <c r="AM724" s="231"/>
      <c r="AN724" s="231"/>
      <c r="AO724" s="231"/>
      <c r="AP724" s="231"/>
      <c r="AQ724" s="231"/>
      <c r="AR724" s="231"/>
      <c r="AS724" s="231"/>
      <c r="AT724" s="231"/>
      <c r="AU724" s="231"/>
      <c r="AV724" s="231"/>
      <c r="AW724" s="231"/>
      <c r="AX724" s="231"/>
      <c r="AY724" s="231"/>
      <c r="AZ724" s="231"/>
      <c r="BA724" s="231"/>
      <c r="BB724" s="231"/>
      <c r="BC724" s="231"/>
    </row>
    <row r="725" spans="6:55" ht="12.5">
      <c r="F725" s="230"/>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c r="AE725" s="231"/>
      <c r="AF725" s="231"/>
      <c r="AG725" s="231"/>
      <c r="AH725" s="231"/>
      <c r="AI725" s="231"/>
      <c r="AJ725" s="231"/>
      <c r="AK725" s="231"/>
      <c r="AL725" s="231"/>
      <c r="AM725" s="231"/>
      <c r="AN725" s="231"/>
      <c r="AO725" s="231"/>
      <c r="AP725" s="231"/>
      <c r="AQ725" s="231"/>
      <c r="AR725" s="231"/>
      <c r="AS725" s="231"/>
      <c r="AT725" s="231"/>
      <c r="AU725" s="231"/>
      <c r="AV725" s="231"/>
      <c r="AW725" s="231"/>
      <c r="AX725" s="231"/>
      <c r="AY725" s="231"/>
      <c r="AZ725" s="231"/>
      <c r="BA725" s="231"/>
      <c r="BB725" s="231"/>
      <c r="BC725" s="231"/>
    </row>
    <row r="726" spans="6:55" ht="12.5">
      <c r="F726" s="230"/>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c r="AE726" s="231"/>
      <c r="AF726" s="231"/>
      <c r="AG726" s="231"/>
      <c r="AH726" s="231"/>
      <c r="AI726" s="231"/>
      <c r="AJ726" s="231"/>
      <c r="AK726" s="231"/>
      <c r="AL726" s="231"/>
      <c r="AM726" s="231"/>
      <c r="AN726" s="231"/>
      <c r="AO726" s="231"/>
      <c r="AP726" s="231"/>
      <c r="AQ726" s="231"/>
      <c r="AR726" s="231"/>
      <c r="AS726" s="231"/>
      <c r="AT726" s="231"/>
      <c r="AU726" s="231"/>
      <c r="AV726" s="231"/>
      <c r="AW726" s="231"/>
      <c r="AX726" s="231"/>
      <c r="AY726" s="231"/>
      <c r="AZ726" s="231"/>
      <c r="BA726" s="231"/>
      <c r="BB726" s="231"/>
      <c r="BC726" s="231"/>
    </row>
    <row r="727" spans="6:55" ht="12.5">
      <c r="F727" s="230"/>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c r="AE727" s="231"/>
      <c r="AF727" s="231"/>
      <c r="AG727" s="231"/>
      <c r="AH727" s="231"/>
      <c r="AI727" s="231"/>
      <c r="AJ727" s="231"/>
      <c r="AK727" s="231"/>
      <c r="AL727" s="231"/>
      <c r="AM727" s="231"/>
      <c r="AN727" s="231"/>
      <c r="AO727" s="231"/>
      <c r="AP727" s="231"/>
      <c r="AQ727" s="231"/>
      <c r="AR727" s="231"/>
      <c r="AS727" s="231"/>
      <c r="AT727" s="231"/>
      <c r="AU727" s="231"/>
      <c r="AV727" s="231"/>
      <c r="AW727" s="231"/>
      <c r="AX727" s="231"/>
      <c r="AY727" s="231"/>
      <c r="AZ727" s="231"/>
      <c r="BA727" s="231"/>
      <c r="BB727" s="231"/>
      <c r="BC727" s="231"/>
    </row>
    <row r="728" spans="6:55" ht="12.5">
      <c r="F728" s="230"/>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c r="AE728" s="231"/>
      <c r="AF728" s="231"/>
      <c r="AG728" s="231"/>
      <c r="AH728" s="231"/>
      <c r="AI728" s="231"/>
      <c r="AJ728" s="231"/>
      <c r="AK728" s="231"/>
      <c r="AL728" s="231"/>
      <c r="AM728" s="231"/>
      <c r="AN728" s="231"/>
      <c r="AO728" s="231"/>
      <c r="AP728" s="231"/>
      <c r="AQ728" s="231"/>
      <c r="AR728" s="231"/>
      <c r="AS728" s="231"/>
      <c r="AT728" s="231"/>
      <c r="AU728" s="231"/>
      <c r="AV728" s="231"/>
      <c r="AW728" s="231"/>
      <c r="AX728" s="231"/>
      <c r="AY728" s="231"/>
      <c r="AZ728" s="231"/>
      <c r="BA728" s="231"/>
      <c r="BB728" s="231"/>
      <c r="BC728" s="231"/>
    </row>
    <row r="729" spans="6:55" ht="12.5">
      <c r="F729" s="230"/>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c r="AE729" s="231"/>
      <c r="AF729" s="231"/>
      <c r="AG729" s="231"/>
      <c r="AH729" s="231"/>
      <c r="AI729" s="231"/>
      <c r="AJ729" s="231"/>
      <c r="AK729" s="231"/>
      <c r="AL729" s="231"/>
      <c r="AM729" s="231"/>
      <c r="AN729" s="231"/>
      <c r="AO729" s="231"/>
      <c r="AP729" s="231"/>
      <c r="AQ729" s="231"/>
      <c r="AR729" s="231"/>
      <c r="AS729" s="231"/>
      <c r="AT729" s="231"/>
      <c r="AU729" s="231"/>
      <c r="AV729" s="231"/>
      <c r="AW729" s="231"/>
      <c r="AX729" s="231"/>
      <c r="AY729" s="231"/>
      <c r="AZ729" s="231"/>
      <c r="BA729" s="231"/>
      <c r="BB729" s="231"/>
      <c r="BC729" s="231"/>
    </row>
    <row r="730" spans="6:55" ht="12.5">
      <c r="F730" s="230"/>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c r="AE730" s="231"/>
      <c r="AF730" s="231"/>
      <c r="AG730" s="231"/>
      <c r="AH730" s="231"/>
      <c r="AI730" s="231"/>
      <c r="AJ730" s="231"/>
      <c r="AK730" s="231"/>
      <c r="AL730" s="231"/>
      <c r="AM730" s="231"/>
      <c r="AN730" s="231"/>
      <c r="AO730" s="231"/>
      <c r="AP730" s="231"/>
      <c r="AQ730" s="231"/>
      <c r="AR730" s="231"/>
      <c r="AS730" s="231"/>
      <c r="AT730" s="231"/>
      <c r="AU730" s="231"/>
      <c r="AV730" s="231"/>
      <c r="AW730" s="231"/>
      <c r="AX730" s="231"/>
      <c r="AY730" s="231"/>
      <c r="AZ730" s="231"/>
      <c r="BA730" s="231"/>
      <c r="BB730" s="231"/>
      <c r="BC730" s="231"/>
    </row>
    <row r="731" spans="6:55" ht="12.5">
      <c r="F731" s="230"/>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c r="AE731" s="231"/>
      <c r="AF731" s="231"/>
      <c r="AG731" s="231"/>
      <c r="AH731" s="231"/>
      <c r="AI731" s="231"/>
      <c r="AJ731" s="231"/>
      <c r="AK731" s="231"/>
      <c r="AL731" s="231"/>
      <c r="AM731" s="231"/>
      <c r="AN731" s="231"/>
      <c r="AO731" s="231"/>
      <c r="AP731" s="231"/>
      <c r="AQ731" s="231"/>
      <c r="AR731" s="231"/>
      <c r="AS731" s="231"/>
      <c r="AT731" s="231"/>
      <c r="AU731" s="231"/>
      <c r="AV731" s="231"/>
      <c r="AW731" s="231"/>
      <c r="AX731" s="231"/>
      <c r="AY731" s="231"/>
      <c r="AZ731" s="231"/>
      <c r="BA731" s="231"/>
      <c r="BB731" s="231"/>
      <c r="BC731" s="231"/>
    </row>
    <row r="732" spans="6:55" ht="12.5">
      <c r="F732" s="230"/>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c r="AE732" s="231"/>
      <c r="AF732" s="231"/>
      <c r="AG732" s="231"/>
      <c r="AH732" s="231"/>
      <c r="AI732" s="231"/>
      <c r="AJ732" s="231"/>
      <c r="AK732" s="231"/>
      <c r="AL732" s="231"/>
      <c r="AM732" s="231"/>
      <c r="AN732" s="231"/>
      <c r="AO732" s="231"/>
      <c r="AP732" s="231"/>
      <c r="AQ732" s="231"/>
      <c r="AR732" s="231"/>
      <c r="AS732" s="231"/>
      <c r="AT732" s="231"/>
      <c r="AU732" s="231"/>
      <c r="AV732" s="231"/>
      <c r="AW732" s="231"/>
      <c r="AX732" s="231"/>
      <c r="AY732" s="231"/>
      <c r="AZ732" s="231"/>
      <c r="BA732" s="231"/>
      <c r="BB732" s="231"/>
      <c r="BC732" s="231"/>
    </row>
    <row r="733" spans="6:55" ht="12.5">
      <c r="F733" s="230"/>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c r="AE733" s="231"/>
      <c r="AF733" s="231"/>
      <c r="AG733" s="231"/>
      <c r="AH733" s="231"/>
      <c r="AI733" s="231"/>
      <c r="AJ733" s="231"/>
      <c r="AK733" s="231"/>
      <c r="AL733" s="231"/>
      <c r="AM733" s="231"/>
      <c r="AN733" s="231"/>
      <c r="AO733" s="231"/>
      <c r="AP733" s="231"/>
      <c r="AQ733" s="231"/>
      <c r="AR733" s="231"/>
      <c r="AS733" s="231"/>
      <c r="AT733" s="231"/>
      <c r="AU733" s="231"/>
      <c r="AV733" s="231"/>
      <c r="AW733" s="231"/>
      <c r="AX733" s="231"/>
      <c r="AY733" s="231"/>
      <c r="AZ733" s="231"/>
      <c r="BA733" s="231"/>
      <c r="BB733" s="231"/>
      <c r="BC733" s="231"/>
    </row>
    <row r="734" spans="6:55" ht="12.5">
      <c r="F734" s="230"/>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c r="AE734" s="231"/>
      <c r="AF734" s="231"/>
      <c r="AG734" s="231"/>
      <c r="AH734" s="231"/>
      <c r="AI734" s="231"/>
      <c r="AJ734" s="231"/>
      <c r="AK734" s="231"/>
      <c r="AL734" s="231"/>
      <c r="AM734" s="231"/>
      <c r="AN734" s="231"/>
      <c r="AO734" s="231"/>
      <c r="AP734" s="231"/>
      <c r="AQ734" s="231"/>
      <c r="AR734" s="231"/>
      <c r="AS734" s="231"/>
      <c r="AT734" s="231"/>
      <c r="AU734" s="231"/>
      <c r="AV734" s="231"/>
      <c r="AW734" s="231"/>
      <c r="AX734" s="231"/>
      <c r="AY734" s="231"/>
      <c r="AZ734" s="231"/>
      <c r="BA734" s="231"/>
      <c r="BB734" s="231"/>
      <c r="BC734" s="231"/>
    </row>
    <row r="735" spans="6:55" ht="12.5">
      <c r="F735" s="230"/>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c r="AE735" s="231"/>
      <c r="AF735" s="231"/>
      <c r="AG735" s="231"/>
      <c r="AH735" s="231"/>
      <c r="AI735" s="231"/>
      <c r="AJ735" s="231"/>
      <c r="AK735" s="231"/>
      <c r="AL735" s="231"/>
      <c r="AM735" s="231"/>
      <c r="AN735" s="231"/>
      <c r="AO735" s="231"/>
      <c r="AP735" s="231"/>
      <c r="AQ735" s="231"/>
      <c r="AR735" s="231"/>
      <c r="AS735" s="231"/>
      <c r="AT735" s="231"/>
      <c r="AU735" s="231"/>
      <c r="AV735" s="231"/>
      <c r="AW735" s="231"/>
      <c r="AX735" s="231"/>
      <c r="AY735" s="231"/>
      <c r="AZ735" s="231"/>
      <c r="BA735" s="231"/>
      <c r="BB735" s="231"/>
      <c r="BC735" s="231"/>
    </row>
    <row r="736" spans="6:55" ht="12.5">
      <c r="F736" s="230"/>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c r="AE736" s="231"/>
      <c r="AF736" s="231"/>
      <c r="AG736" s="231"/>
      <c r="AH736" s="231"/>
      <c r="AI736" s="231"/>
      <c r="AJ736" s="231"/>
      <c r="AK736" s="231"/>
      <c r="AL736" s="231"/>
      <c r="AM736" s="231"/>
      <c r="AN736" s="231"/>
      <c r="AO736" s="231"/>
      <c r="AP736" s="231"/>
      <c r="AQ736" s="231"/>
      <c r="AR736" s="231"/>
      <c r="AS736" s="231"/>
      <c r="AT736" s="231"/>
      <c r="AU736" s="231"/>
      <c r="AV736" s="231"/>
      <c r="AW736" s="231"/>
      <c r="AX736" s="231"/>
      <c r="AY736" s="231"/>
      <c r="AZ736" s="231"/>
      <c r="BA736" s="231"/>
      <c r="BB736" s="231"/>
      <c r="BC736" s="231"/>
    </row>
    <row r="737" spans="6:55" ht="12.5">
      <c r="F737" s="230"/>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c r="AE737" s="231"/>
      <c r="AF737" s="231"/>
      <c r="AG737" s="231"/>
      <c r="AH737" s="231"/>
      <c r="AI737" s="231"/>
      <c r="AJ737" s="231"/>
      <c r="AK737" s="231"/>
      <c r="AL737" s="231"/>
      <c r="AM737" s="231"/>
      <c r="AN737" s="231"/>
      <c r="AO737" s="231"/>
      <c r="AP737" s="231"/>
      <c r="AQ737" s="231"/>
      <c r="AR737" s="231"/>
      <c r="AS737" s="231"/>
      <c r="AT737" s="231"/>
      <c r="AU737" s="231"/>
      <c r="AV737" s="231"/>
      <c r="AW737" s="231"/>
      <c r="AX737" s="231"/>
      <c r="AY737" s="231"/>
      <c r="AZ737" s="231"/>
      <c r="BA737" s="231"/>
      <c r="BB737" s="231"/>
      <c r="BC737" s="231"/>
    </row>
    <row r="738" spans="6:55" ht="12.5">
      <c r="F738" s="230"/>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c r="AE738" s="231"/>
      <c r="AF738" s="231"/>
      <c r="AG738" s="231"/>
      <c r="AH738" s="231"/>
      <c r="AI738" s="231"/>
      <c r="AJ738" s="231"/>
      <c r="AK738" s="231"/>
      <c r="AL738" s="231"/>
      <c r="AM738" s="231"/>
      <c r="AN738" s="231"/>
      <c r="AO738" s="231"/>
      <c r="AP738" s="231"/>
      <c r="AQ738" s="231"/>
      <c r="AR738" s="231"/>
      <c r="AS738" s="231"/>
      <c r="AT738" s="231"/>
      <c r="AU738" s="231"/>
      <c r="AV738" s="231"/>
      <c r="AW738" s="231"/>
      <c r="AX738" s="231"/>
      <c r="AY738" s="231"/>
      <c r="AZ738" s="231"/>
      <c r="BA738" s="231"/>
      <c r="BB738" s="231"/>
      <c r="BC738" s="231"/>
    </row>
    <row r="739" spans="6:55" ht="12.5">
      <c r="F739" s="230"/>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c r="AE739" s="231"/>
      <c r="AF739" s="231"/>
      <c r="AG739" s="231"/>
      <c r="AH739" s="231"/>
      <c r="AI739" s="231"/>
      <c r="AJ739" s="231"/>
      <c r="AK739" s="231"/>
      <c r="AL739" s="231"/>
      <c r="AM739" s="231"/>
      <c r="AN739" s="231"/>
      <c r="AO739" s="231"/>
      <c r="AP739" s="231"/>
      <c r="AQ739" s="231"/>
      <c r="AR739" s="231"/>
      <c r="AS739" s="231"/>
      <c r="AT739" s="231"/>
      <c r="AU739" s="231"/>
      <c r="AV739" s="231"/>
      <c r="AW739" s="231"/>
      <c r="AX739" s="231"/>
      <c r="AY739" s="231"/>
      <c r="AZ739" s="231"/>
      <c r="BA739" s="231"/>
      <c r="BB739" s="231"/>
      <c r="BC739" s="231"/>
    </row>
    <row r="740" spans="6:55" ht="12.5">
      <c r="F740" s="230"/>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c r="AE740" s="231"/>
      <c r="AF740" s="231"/>
      <c r="AG740" s="231"/>
      <c r="AH740" s="231"/>
      <c r="AI740" s="231"/>
      <c r="AJ740" s="231"/>
      <c r="AK740" s="231"/>
      <c r="AL740" s="231"/>
      <c r="AM740" s="231"/>
      <c r="AN740" s="231"/>
      <c r="AO740" s="231"/>
      <c r="AP740" s="231"/>
      <c r="AQ740" s="231"/>
      <c r="AR740" s="231"/>
      <c r="AS740" s="231"/>
      <c r="AT740" s="231"/>
      <c r="AU740" s="231"/>
      <c r="AV740" s="231"/>
      <c r="AW740" s="231"/>
      <c r="AX740" s="231"/>
      <c r="AY740" s="231"/>
      <c r="AZ740" s="231"/>
      <c r="BA740" s="231"/>
      <c r="BB740" s="231"/>
      <c r="BC740" s="231"/>
    </row>
    <row r="741" spans="6:55" ht="12.5">
      <c r="F741" s="230"/>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c r="AE741" s="231"/>
      <c r="AF741" s="231"/>
      <c r="AG741" s="231"/>
      <c r="AH741" s="231"/>
      <c r="AI741" s="231"/>
      <c r="AJ741" s="231"/>
      <c r="AK741" s="231"/>
      <c r="AL741" s="231"/>
      <c r="AM741" s="231"/>
      <c r="AN741" s="231"/>
      <c r="AO741" s="231"/>
      <c r="AP741" s="231"/>
      <c r="AQ741" s="231"/>
      <c r="AR741" s="231"/>
      <c r="AS741" s="231"/>
      <c r="AT741" s="231"/>
      <c r="AU741" s="231"/>
      <c r="AV741" s="231"/>
      <c r="AW741" s="231"/>
      <c r="AX741" s="231"/>
      <c r="AY741" s="231"/>
      <c r="AZ741" s="231"/>
      <c r="BA741" s="231"/>
      <c r="BB741" s="231"/>
      <c r="BC741" s="231"/>
    </row>
    <row r="742" spans="6:55" ht="12.5">
      <c r="F742" s="230"/>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c r="AE742" s="231"/>
      <c r="AF742" s="231"/>
      <c r="AG742" s="231"/>
      <c r="AH742" s="231"/>
      <c r="AI742" s="231"/>
      <c r="AJ742" s="231"/>
      <c r="AK742" s="231"/>
      <c r="AL742" s="231"/>
      <c r="AM742" s="231"/>
      <c r="AN742" s="231"/>
      <c r="AO742" s="231"/>
      <c r="AP742" s="231"/>
      <c r="AQ742" s="231"/>
      <c r="AR742" s="231"/>
      <c r="AS742" s="231"/>
      <c r="AT742" s="231"/>
      <c r="AU742" s="231"/>
      <c r="AV742" s="231"/>
      <c r="AW742" s="231"/>
      <c r="AX742" s="231"/>
      <c r="AY742" s="231"/>
      <c r="AZ742" s="231"/>
      <c r="BA742" s="231"/>
      <c r="BB742" s="231"/>
      <c r="BC742" s="231"/>
    </row>
    <row r="743" spans="6:55" ht="12.5">
      <c r="F743" s="230"/>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c r="AE743" s="231"/>
      <c r="AF743" s="231"/>
      <c r="AG743" s="231"/>
      <c r="AH743" s="231"/>
      <c r="AI743" s="231"/>
      <c r="AJ743" s="231"/>
      <c r="AK743" s="231"/>
      <c r="AL743" s="231"/>
      <c r="AM743" s="231"/>
      <c r="AN743" s="231"/>
      <c r="AO743" s="231"/>
      <c r="AP743" s="231"/>
      <c r="AQ743" s="231"/>
      <c r="AR743" s="231"/>
      <c r="AS743" s="231"/>
      <c r="AT743" s="231"/>
      <c r="AU743" s="231"/>
      <c r="AV743" s="231"/>
      <c r="AW743" s="231"/>
      <c r="AX743" s="231"/>
      <c r="AY743" s="231"/>
      <c r="AZ743" s="231"/>
      <c r="BA743" s="231"/>
      <c r="BB743" s="231"/>
      <c r="BC743" s="231"/>
    </row>
    <row r="744" spans="6:55" ht="12.5">
      <c r="F744" s="230"/>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c r="AE744" s="231"/>
      <c r="AF744" s="231"/>
      <c r="AG744" s="231"/>
      <c r="AH744" s="231"/>
      <c r="AI744" s="231"/>
      <c r="AJ744" s="231"/>
      <c r="AK744" s="231"/>
      <c r="AL744" s="231"/>
      <c r="AM744" s="231"/>
      <c r="AN744" s="231"/>
      <c r="AO744" s="231"/>
      <c r="AP744" s="231"/>
      <c r="AQ744" s="231"/>
      <c r="AR744" s="231"/>
      <c r="AS744" s="231"/>
      <c r="AT744" s="231"/>
      <c r="AU744" s="231"/>
      <c r="AV744" s="231"/>
      <c r="AW744" s="231"/>
      <c r="AX744" s="231"/>
      <c r="AY744" s="231"/>
      <c r="AZ744" s="231"/>
      <c r="BA744" s="231"/>
      <c r="BB744" s="231"/>
      <c r="BC744" s="231"/>
    </row>
    <row r="745" spans="6:55" ht="12.5">
      <c r="F745" s="230"/>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c r="AE745" s="231"/>
      <c r="AF745" s="231"/>
      <c r="AG745" s="231"/>
      <c r="AH745" s="231"/>
      <c r="AI745" s="231"/>
      <c r="AJ745" s="231"/>
      <c r="AK745" s="231"/>
      <c r="AL745" s="231"/>
      <c r="AM745" s="231"/>
      <c r="AN745" s="231"/>
      <c r="AO745" s="231"/>
      <c r="AP745" s="231"/>
      <c r="AQ745" s="231"/>
      <c r="AR745" s="231"/>
      <c r="AS745" s="231"/>
      <c r="AT745" s="231"/>
      <c r="AU745" s="231"/>
      <c r="AV745" s="231"/>
      <c r="AW745" s="231"/>
      <c r="AX745" s="231"/>
      <c r="AY745" s="231"/>
      <c r="AZ745" s="231"/>
      <c r="BA745" s="231"/>
      <c r="BB745" s="231"/>
      <c r="BC745" s="231"/>
    </row>
    <row r="746" spans="6:55" ht="12.5">
      <c r="F746" s="230"/>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c r="AE746" s="231"/>
      <c r="AF746" s="231"/>
      <c r="AG746" s="231"/>
      <c r="AH746" s="231"/>
      <c r="AI746" s="231"/>
      <c r="AJ746" s="231"/>
      <c r="AK746" s="231"/>
      <c r="AL746" s="231"/>
      <c r="AM746" s="231"/>
      <c r="AN746" s="231"/>
      <c r="AO746" s="231"/>
      <c r="AP746" s="231"/>
      <c r="AQ746" s="231"/>
      <c r="AR746" s="231"/>
      <c r="AS746" s="231"/>
      <c r="AT746" s="231"/>
      <c r="AU746" s="231"/>
      <c r="AV746" s="231"/>
      <c r="AW746" s="231"/>
      <c r="AX746" s="231"/>
      <c r="AY746" s="231"/>
      <c r="AZ746" s="231"/>
      <c r="BA746" s="231"/>
      <c r="BB746" s="231"/>
      <c r="BC746" s="231"/>
    </row>
    <row r="747" spans="6:55" ht="12.5">
      <c r="F747" s="230"/>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c r="AE747" s="231"/>
      <c r="AF747" s="231"/>
      <c r="AG747" s="231"/>
      <c r="AH747" s="231"/>
      <c r="AI747" s="231"/>
      <c r="AJ747" s="231"/>
      <c r="AK747" s="231"/>
      <c r="AL747" s="231"/>
      <c r="AM747" s="231"/>
      <c r="AN747" s="231"/>
      <c r="AO747" s="231"/>
      <c r="AP747" s="231"/>
      <c r="AQ747" s="231"/>
      <c r="AR747" s="231"/>
      <c r="AS747" s="231"/>
      <c r="AT747" s="231"/>
      <c r="AU747" s="231"/>
      <c r="AV747" s="231"/>
      <c r="AW747" s="231"/>
      <c r="AX747" s="231"/>
      <c r="AY747" s="231"/>
      <c r="AZ747" s="231"/>
      <c r="BA747" s="231"/>
      <c r="BB747" s="231"/>
      <c r="BC747" s="231"/>
    </row>
    <row r="748" spans="6:55" ht="12.5">
      <c r="F748" s="230"/>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c r="AE748" s="231"/>
      <c r="AF748" s="231"/>
      <c r="AG748" s="231"/>
      <c r="AH748" s="231"/>
      <c r="AI748" s="231"/>
      <c r="AJ748" s="231"/>
      <c r="AK748" s="231"/>
      <c r="AL748" s="231"/>
      <c r="AM748" s="231"/>
      <c r="AN748" s="231"/>
      <c r="AO748" s="231"/>
      <c r="AP748" s="231"/>
      <c r="AQ748" s="231"/>
      <c r="AR748" s="231"/>
      <c r="AS748" s="231"/>
      <c r="AT748" s="231"/>
      <c r="AU748" s="231"/>
      <c r="AV748" s="231"/>
      <c r="AW748" s="231"/>
      <c r="AX748" s="231"/>
      <c r="AY748" s="231"/>
      <c r="AZ748" s="231"/>
      <c r="BA748" s="231"/>
      <c r="BB748" s="231"/>
      <c r="BC748" s="231"/>
    </row>
    <row r="749" spans="6:55" ht="12.5">
      <c r="F749" s="230"/>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c r="AE749" s="231"/>
      <c r="AF749" s="231"/>
      <c r="AG749" s="231"/>
      <c r="AH749" s="231"/>
      <c r="AI749" s="231"/>
      <c r="AJ749" s="231"/>
      <c r="AK749" s="231"/>
      <c r="AL749" s="231"/>
      <c r="AM749" s="231"/>
      <c r="AN749" s="231"/>
      <c r="AO749" s="231"/>
      <c r="AP749" s="231"/>
      <c r="AQ749" s="231"/>
      <c r="AR749" s="231"/>
      <c r="AS749" s="231"/>
      <c r="AT749" s="231"/>
      <c r="AU749" s="231"/>
      <c r="AV749" s="231"/>
      <c r="AW749" s="231"/>
      <c r="AX749" s="231"/>
      <c r="AY749" s="231"/>
      <c r="AZ749" s="231"/>
      <c r="BA749" s="231"/>
      <c r="BB749" s="231"/>
      <c r="BC749" s="231"/>
    </row>
    <row r="750" spans="6:55" ht="12.5">
      <c r="F750" s="230"/>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c r="AE750" s="231"/>
      <c r="AF750" s="231"/>
      <c r="AG750" s="231"/>
      <c r="AH750" s="231"/>
      <c r="AI750" s="231"/>
      <c r="AJ750" s="231"/>
      <c r="AK750" s="231"/>
      <c r="AL750" s="231"/>
      <c r="AM750" s="231"/>
      <c r="AN750" s="231"/>
      <c r="AO750" s="231"/>
      <c r="AP750" s="231"/>
      <c r="AQ750" s="231"/>
      <c r="AR750" s="231"/>
      <c r="AS750" s="231"/>
      <c r="AT750" s="231"/>
      <c r="AU750" s="231"/>
      <c r="AV750" s="231"/>
      <c r="AW750" s="231"/>
      <c r="AX750" s="231"/>
      <c r="AY750" s="231"/>
      <c r="AZ750" s="231"/>
      <c r="BA750" s="231"/>
      <c r="BB750" s="231"/>
      <c r="BC750" s="231"/>
    </row>
    <row r="751" spans="6:55" ht="12.5">
      <c r="F751" s="230"/>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c r="AE751" s="231"/>
      <c r="AF751" s="231"/>
      <c r="AG751" s="231"/>
      <c r="AH751" s="231"/>
      <c r="AI751" s="231"/>
      <c r="AJ751" s="231"/>
      <c r="AK751" s="231"/>
      <c r="AL751" s="231"/>
      <c r="AM751" s="231"/>
      <c r="AN751" s="231"/>
      <c r="AO751" s="231"/>
      <c r="AP751" s="231"/>
      <c r="AQ751" s="231"/>
      <c r="AR751" s="231"/>
      <c r="AS751" s="231"/>
      <c r="AT751" s="231"/>
      <c r="AU751" s="231"/>
      <c r="AV751" s="231"/>
      <c r="AW751" s="231"/>
      <c r="AX751" s="231"/>
      <c r="AY751" s="231"/>
      <c r="AZ751" s="231"/>
      <c r="BA751" s="231"/>
      <c r="BB751" s="231"/>
      <c r="BC751" s="231"/>
    </row>
    <row r="752" spans="6:55" ht="12.5">
      <c r="F752" s="230"/>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c r="AE752" s="231"/>
      <c r="AF752" s="231"/>
      <c r="AG752" s="231"/>
      <c r="AH752" s="231"/>
      <c r="AI752" s="231"/>
      <c r="AJ752" s="231"/>
      <c r="AK752" s="231"/>
      <c r="AL752" s="231"/>
      <c r="AM752" s="231"/>
      <c r="AN752" s="231"/>
      <c r="AO752" s="231"/>
      <c r="AP752" s="231"/>
      <c r="AQ752" s="231"/>
      <c r="AR752" s="231"/>
      <c r="AS752" s="231"/>
      <c r="AT752" s="231"/>
      <c r="AU752" s="231"/>
      <c r="AV752" s="231"/>
      <c r="AW752" s="231"/>
      <c r="AX752" s="231"/>
      <c r="AY752" s="231"/>
      <c r="AZ752" s="231"/>
      <c r="BA752" s="231"/>
      <c r="BB752" s="231"/>
      <c r="BC752" s="231"/>
    </row>
    <row r="753" spans="6:55" ht="12.5">
      <c r="F753" s="230"/>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c r="AE753" s="231"/>
      <c r="AF753" s="231"/>
      <c r="AG753" s="231"/>
      <c r="AH753" s="231"/>
      <c r="AI753" s="231"/>
      <c r="AJ753" s="231"/>
      <c r="AK753" s="231"/>
      <c r="AL753" s="231"/>
      <c r="AM753" s="231"/>
      <c r="AN753" s="231"/>
      <c r="AO753" s="231"/>
      <c r="AP753" s="231"/>
      <c r="AQ753" s="231"/>
      <c r="AR753" s="231"/>
      <c r="AS753" s="231"/>
      <c r="AT753" s="231"/>
      <c r="AU753" s="231"/>
      <c r="AV753" s="231"/>
      <c r="AW753" s="231"/>
      <c r="AX753" s="231"/>
      <c r="AY753" s="231"/>
      <c r="AZ753" s="231"/>
      <c r="BA753" s="231"/>
      <c r="BB753" s="231"/>
      <c r="BC753" s="231"/>
    </row>
    <row r="754" spans="6:55" ht="12.5">
      <c r="F754" s="230"/>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c r="AE754" s="231"/>
      <c r="AF754" s="231"/>
      <c r="AG754" s="231"/>
      <c r="AH754" s="231"/>
      <c r="AI754" s="231"/>
      <c r="AJ754" s="231"/>
      <c r="AK754" s="231"/>
      <c r="AL754" s="231"/>
      <c r="AM754" s="231"/>
      <c r="AN754" s="231"/>
      <c r="AO754" s="231"/>
      <c r="AP754" s="231"/>
      <c r="AQ754" s="231"/>
      <c r="AR754" s="231"/>
      <c r="AS754" s="231"/>
      <c r="AT754" s="231"/>
      <c r="AU754" s="231"/>
      <c r="AV754" s="231"/>
      <c r="AW754" s="231"/>
      <c r="AX754" s="231"/>
      <c r="AY754" s="231"/>
      <c r="AZ754" s="231"/>
      <c r="BA754" s="231"/>
      <c r="BB754" s="231"/>
      <c r="BC754" s="231"/>
    </row>
    <row r="755" spans="6:55" ht="12.5">
      <c r="F755" s="230"/>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c r="AE755" s="231"/>
      <c r="AF755" s="231"/>
      <c r="AG755" s="231"/>
      <c r="AH755" s="231"/>
      <c r="AI755" s="231"/>
      <c r="AJ755" s="231"/>
      <c r="AK755" s="231"/>
      <c r="AL755" s="231"/>
      <c r="AM755" s="231"/>
      <c r="AN755" s="231"/>
      <c r="AO755" s="231"/>
      <c r="AP755" s="231"/>
      <c r="AQ755" s="231"/>
      <c r="AR755" s="231"/>
      <c r="AS755" s="231"/>
      <c r="AT755" s="231"/>
      <c r="AU755" s="231"/>
      <c r="AV755" s="231"/>
      <c r="AW755" s="231"/>
      <c r="AX755" s="231"/>
      <c r="AY755" s="231"/>
      <c r="AZ755" s="231"/>
      <c r="BA755" s="231"/>
      <c r="BB755" s="231"/>
      <c r="BC755" s="231"/>
    </row>
    <row r="756" spans="6:55" ht="12.5">
      <c r="F756" s="230"/>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c r="AE756" s="231"/>
      <c r="AF756" s="231"/>
      <c r="AG756" s="231"/>
      <c r="AH756" s="231"/>
      <c r="AI756" s="231"/>
      <c r="AJ756" s="231"/>
      <c r="AK756" s="231"/>
      <c r="AL756" s="231"/>
      <c r="AM756" s="231"/>
      <c r="AN756" s="231"/>
      <c r="AO756" s="231"/>
      <c r="AP756" s="231"/>
      <c r="AQ756" s="231"/>
      <c r="AR756" s="231"/>
      <c r="AS756" s="231"/>
      <c r="AT756" s="231"/>
      <c r="AU756" s="231"/>
      <c r="AV756" s="231"/>
      <c r="AW756" s="231"/>
      <c r="AX756" s="231"/>
      <c r="AY756" s="231"/>
      <c r="AZ756" s="231"/>
      <c r="BA756" s="231"/>
      <c r="BB756" s="231"/>
      <c r="BC756" s="231"/>
    </row>
    <row r="757" spans="6:55" ht="12.5">
      <c r="F757" s="230"/>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c r="AE757" s="231"/>
      <c r="AF757" s="231"/>
      <c r="AG757" s="231"/>
      <c r="AH757" s="231"/>
      <c r="AI757" s="231"/>
      <c r="AJ757" s="231"/>
      <c r="AK757" s="231"/>
      <c r="AL757" s="231"/>
      <c r="AM757" s="231"/>
      <c r="AN757" s="231"/>
      <c r="AO757" s="231"/>
      <c r="AP757" s="231"/>
      <c r="AQ757" s="231"/>
      <c r="AR757" s="231"/>
      <c r="AS757" s="231"/>
      <c r="AT757" s="231"/>
      <c r="AU757" s="231"/>
      <c r="AV757" s="231"/>
      <c r="AW757" s="231"/>
      <c r="AX757" s="231"/>
      <c r="AY757" s="231"/>
      <c r="AZ757" s="231"/>
      <c r="BA757" s="231"/>
      <c r="BB757" s="231"/>
      <c r="BC757" s="231"/>
    </row>
    <row r="758" spans="6:55" ht="12.5">
      <c r="F758" s="230"/>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c r="AE758" s="231"/>
      <c r="AF758" s="231"/>
      <c r="AG758" s="231"/>
      <c r="AH758" s="231"/>
      <c r="AI758" s="231"/>
      <c r="AJ758" s="231"/>
      <c r="AK758" s="231"/>
      <c r="AL758" s="231"/>
      <c r="AM758" s="231"/>
      <c r="AN758" s="231"/>
      <c r="AO758" s="231"/>
      <c r="AP758" s="231"/>
      <c r="AQ758" s="231"/>
      <c r="AR758" s="231"/>
      <c r="AS758" s="231"/>
      <c r="AT758" s="231"/>
      <c r="AU758" s="231"/>
      <c r="AV758" s="231"/>
      <c r="AW758" s="231"/>
      <c r="AX758" s="231"/>
      <c r="AY758" s="231"/>
      <c r="AZ758" s="231"/>
      <c r="BA758" s="231"/>
      <c r="BB758" s="231"/>
      <c r="BC758" s="231"/>
    </row>
    <row r="759" spans="6:55" ht="12.5">
      <c r="F759" s="230"/>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c r="AE759" s="231"/>
      <c r="AF759" s="231"/>
      <c r="AG759" s="231"/>
      <c r="AH759" s="231"/>
      <c r="AI759" s="231"/>
      <c r="AJ759" s="231"/>
      <c r="AK759" s="231"/>
      <c r="AL759" s="231"/>
      <c r="AM759" s="231"/>
      <c r="AN759" s="231"/>
      <c r="AO759" s="231"/>
      <c r="AP759" s="231"/>
      <c r="AQ759" s="231"/>
      <c r="AR759" s="231"/>
      <c r="AS759" s="231"/>
      <c r="AT759" s="231"/>
      <c r="AU759" s="231"/>
      <c r="AV759" s="231"/>
      <c r="AW759" s="231"/>
      <c r="AX759" s="231"/>
      <c r="AY759" s="231"/>
      <c r="AZ759" s="231"/>
      <c r="BA759" s="231"/>
      <c r="BB759" s="231"/>
      <c r="BC759" s="231"/>
    </row>
    <row r="760" spans="6:55" ht="12.5">
      <c r="F760" s="230"/>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c r="AE760" s="231"/>
      <c r="AF760" s="231"/>
      <c r="AG760" s="231"/>
      <c r="AH760" s="231"/>
      <c r="AI760" s="231"/>
      <c r="AJ760" s="231"/>
      <c r="AK760" s="231"/>
      <c r="AL760" s="231"/>
      <c r="AM760" s="231"/>
      <c r="AN760" s="231"/>
      <c r="AO760" s="231"/>
      <c r="AP760" s="231"/>
      <c r="AQ760" s="231"/>
      <c r="AR760" s="231"/>
      <c r="AS760" s="231"/>
      <c r="AT760" s="231"/>
      <c r="AU760" s="231"/>
      <c r="AV760" s="231"/>
      <c r="AW760" s="231"/>
      <c r="AX760" s="231"/>
      <c r="AY760" s="231"/>
      <c r="AZ760" s="231"/>
      <c r="BA760" s="231"/>
      <c r="BB760" s="231"/>
      <c r="BC760" s="231"/>
    </row>
    <row r="761" spans="6:55" ht="12.5">
      <c r="F761" s="230"/>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c r="AE761" s="231"/>
      <c r="AF761" s="231"/>
      <c r="AG761" s="231"/>
      <c r="AH761" s="231"/>
      <c r="AI761" s="231"/>
      <c r="AJ761" s="231"/>
      <c r="AK761" s="231"/>
      <c r="AL761" s="231"/>
      <c r="AM761" s="231"/>
      <c r="AN761" s="231"/>
      <c r="AO761" s="231"/>
      <c r="AP761" s="231"/>
      <c r="AQ761" s="231"/>
      <c r="AR761" s="231"/>
      <c r="AS761" s="231"/>
      <c r="AT761" s="231"/>
      <c r="AU761" s="231"/>
      <c r="AV761" s="231"/>
      <c r="AW761" s="231"/>
      <c r="AX761" s="231"/>
      <c r="AY761" s="231"/>
      <c r="AZ761" s="231"/>
      <c r="BA761" s="231"/>
      <c r="BB761" s="231"/>
      <c r="BC761" s="231"/>
    </row>
    <row r="762" spans="6:55" ht="12.5">
      <c r="F762" s="230"/>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c r="AE762" s="231"/>
      <c r="AF762" s="231"/>
      <c r="AG762" s="231"/>
      <c r="AH762" s="231"/>
      <c r="AI762" s="231"/>
      <c r="AJ762" s="231"/>
      <c r="AK762" s="231"/>
      <c r="AL762" s="231"/>
      <c r="AM762" s="231"/>
      <c r="AN762" s="231"/>
      <c r="AO762" s="231"/>
      <c r="AP762" s="231"/>
      <c r="AQ762" s="231"/>
      <c r="AR762" s="231"/>
      <c r="AS762" s="231"/>
      <c r="AT762" s="231"/>
      <c r="AU762" s="231"/>
      <c r="AV762" s="231"/>
      <c r="AW762" s="231"/>
      <c r="AX762" s="231"/>
      <c r="AY762" s="231"/>
      <c r="AZ762" s="231"/>
      <c r="BA762" s="231"/>
      <c r="BB762" s="231"/>
      <c r="BC762" s="231"/>
    </row>
    <row r="763" spans="6:55" ht="12.5">
      <c r="F763" s="230"/>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c r="AE763" s="231"/>
      <c r="AF763" s="231"/>
      <c r="AG763" s="231"/>
      <c r="AH763" s="231"/>
      <c r="AI763" s="231"/>
      <c r="AJ763" s="231"/>
      <c r="AK763" s="231"/>
      <c r="AL763" s="231"/>
      <c r="AM763" s="231"/>
      <c r="AN763" s="231"/>
      <c r="AO763" s="231"/>
      <c r="AP763" s="231"/>
      <c r="AQ763" s="231"/>
      <c r="AR763" s="231"/>
      <c r="AS763" s="231"/>
      <c r="AT763" s="231"/>
      <c r="AU763" s="231"/>
      <c r="AV763" s="231"/>
      <c r="AW763" s="231"/>
      <c r="AX763" s="231"/>
      <c r="AY763" s="231"/>
      <c r="AZ763" s="231"/>
      <c r="BA763" s="231"/>
      <c r="BB763" s="231"/>
      <c r="BC763" s="231"/>
    </row>
    <row r="764" spans="6:55" ht="12.5">
      <c r="F764" s="230"/>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c r="AE764" s="231"/>
      <c r="AF764" s="231"/>
      <c r="AG764" s="231"/>
      <c r="AH764" s="231"/>
      <c r="AI764" s="231"/>
      <c r="AJ764" s="231"/>
      <c r="AK764" s="231"/>
      <c r="AL764" s="231"/>
      <c r="AM764" s="231"/>
      <c r="AN764" s="231"/>
      <c r="AO764" s="231"/>
      <c r="AP764" s="231"/>
      <c r="AQ764" s="231"/>
      <c r="AR764" s="231"/>
      <c r="AS764" s="231"/>
      <c r="AT764" s="231"/>
      <c r="AU764" s="231"/>
      <c r="AV764" s="231"/>
      <c r="AW764" s="231"/>
      <c r="AX764" s="231"/>
      <c r="AY764" s="231"/>
      <c r="AZ764" s="231"/>
      <c r="BA764" s="231"/>
      <c r="BB764" s="231"/>
      <c r="BC764" s="231"/>
    </row>
    <row r="765" spans="6:55" ht="12.5">
      <c r="F765" s="230"/>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c r="AE765" s="231"/>
      <c r="AF765" s="231"/>
      <c r="AG765" s="231"/>
      <c r="AH765" s="231"/>
      <c r="AI765" s="231"/>
      <c r="AJ765" s="231"/>
      <c r="AK765" s="231"/>
      <c r="AL765" s="231"/>
      <c r="AM765" s="231"/>
      <c r="AN765" s="231"/>
      <c r="AO765" s="231"/>
      <c r="AP765" s="231"/>
      <c r="AQ765" s="231"/>
      <c r="AR765" s="231"/>
      <c r="AS765" s="231"/>
      <c r="AT765" s="231"/>
      <c r="AU765" s="231"/>
      <c r="AV765" s="231"/>
      <c r="AW765" s="231"/>
      <c r="AX765" s="231"/>
      <c r="AY765" s="231"/>
      <c r="AZ765" s="231"/>
      <c r="BA765" s="231"/>
      <c r="BB765" s="231"/>
      <c r="BC765" s="231"/>
    </row>
    <row r="766" spans="6:55" ht="12.5">
      <c r="F766" s="230"/>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c r="AE766" s="231"/>
      <c r="AF766" s="231"/>
      <c r="AG766" s="231"/>
      <c r="AH766" s="231"/>
      <c r="AI766" s="231"/>
      <c r="AJ766" s="231"/>
      <c r="AK766" s="231"/>
      <c r="AL766" s="231"/>
      <c r="AM766" s="231"/>
      <c r="AN766" s="231"/>
      <c r="AO766" s="231"/>
      <c r="AP766" s="231"/>
      <c r="AQ766" s="231"/>
      <c r="AR766" s="231"/>
      <c r="AS766" s="231"/>
      <c r="AT766" s="231"/>
      <c r="AU766" s="231"/>
      <c r="AV766" s="231"/>
      <c r="AW766" s="231"/>
      <c r="AX766" s="231"/>
      <c r="AY766" s="231"/>
      <c r="AZ766" s="231"/>
      <c r="BA766" s="231"/>
      <c r="BB766" s="231"/>
      <c r="BC766" s="231"/>
    </row>
    <row r="767" spans="6:55" ht="12.5">
      <c r="F767" s="230"/>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c r="AE767" s="231"/>
      <c r="AF767" s="231"/>
      <c r="AG767" s="231"/>
      <c r="AH767" s="231"/>
      <c r="AI767" s="231"/>
      <c r="AJ767" s="231"/>
      <c r="AK767" s="231"/>
      <c r="AL767" s="231"/>
      <c r="AM767" s="231"/>
      <c r="AN767" s="231"/>
      <c r="AO767" s="231"/>
      <c r="AP767" s="231"/>
      <c r="AQ767" s="231"/>
      <c r="AR767" s="231"/>
      <c r="AS767" s="231"/>
      <c r="AT767" s="231"/>
      <c r="AU767" s="231"/>
      <c r="AV767" s="231"/>
      <c r="AW767" s="231"/>
      <c r="AX767" s="231"/>
      <c r="AY767" s="231"/>
      <c r="AZ767" s="231"/>
      <c r="BA767" s="231"/>
      <c r="BB767" s="231"/>
      <c r="BC767" s="231"/>
    </row>
    <row r="768" spans="6:55" ht="12.5">
      <c r="F768" s="230"/>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c r="AE768" s="231"/>
      <c r="AF768" s="231"/>
      <c r="AG768" s="231"/>
      <c r="AH768" s="231"/>
      <c r="AI768" s="231"/>
      <c r="AJ768" s="231"/>
      <c r="AK768" s="231"/>
      <c r="AL768" s="231"/>
      <c r="AM768" s="231"/>
      <c r="AN768" s="231"/>
      <c r="AO768" s="231"/>
      <c r="AP768" s="231"/>
      <c r="AQ768" s="231"/>
      <c r="AR768" s="231"/>
      <c r="AS768" s="231"/>
      <c r="AT768" s="231"/>
      <c r="AU768" s="231"/>
      <c r="AV768" s="231"/>
      <c r="AW768" s="231"/>
      <c r="AX768" s="231"/>
      <c r="AY768" s="231"/>
      <c r="AZ768" s="231"/>
      <c r="BA768" s="231"/>
      <c r="BB768" s="231"/>
      <c r="BC768" s="231"/>
    </row>
    <row r="769" spans="6:55" ht="12.5">
      <c r="F769" s="230"/>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c r="AE769" s="231"/>
      <c r="AF769" s="231"/>
      <c r="AG769" s="231"/>
      <c r="AH769" s="231"/>
      <c r="AI769" s="231"/>
      <c r="AJ769" s="231"/>
      <c r="AK769" s="231"/>
      <c r="AL769" s="231"/>
      <c r="AM769" s="231"/>
      <c r="AN769" s="231"/>
      <c r="AO769" s="231"/>
      <c r="AP769" s="231"/>
      <c r="AQ769" s="231"/>
      <c r="AR769" s="231"/>
      <c r="AS769" s="231"/>
      <c r="AT769" s="231"/>
      <c r="AU769" s="231"/>
      <c r="AV769" s="231"/>
      <c r="AW769" s="231"/>
      <c r="AX769" s="231"/>
      <c r="AY769" s="231"/>
      <c r="AZ769" s="231"/>
      <c r="BA769" s="231"/>
      <c r="BB769" s="231"/>
      <c r="BC769" s="231"/>
    </row>
    <row r="770" spans="6:55" ht="12.5">
      <c r="F770" s="230"/>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c r="AE770" s="231"/>
      <c r="AF770" s="231"/>
      <c r="AG770" s="231"/>
      <c r="AH770" s="231"/>
      <c r="AI770" s="231"/>
      <c r="AJ770" s="231"/>
      <c r="AK770" s="231"/>
      <c r="AL770" s="231"/>
      <c r="AM770" s="231"/>
      <c r="AN770" s="231"/>
      <c r="AO770" s="231"/>
      <c r="AP770" s="231"/>
      <c r="AQ770" s="231"/>
      <c r="AR770" s="231"/>
      <c r="AS770" s="231"/>
      <c r="AT770" s="231"/>
      <c r="AU770" s="231"/>
      <c r="AV770" s="231"/>
      <c r="AW770" s="231"/>
      <c r="AX770" s="231"/>
      <c r="AY770" s="231"/>
      <c r="AZ770" s="231"/>
      <c r="BA770" s="231"/>
      <c r="BB770" s="231"/>
      <c r="BC770" s="231"/>
    </row>
    <row r="771" spans="6:55" ht="12.5">
      <c r="F771" s="230"/>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c r="AE771" s="231"/>
      <c r="AF771" s="231"/>
      <c r="AG771" s="231"/>
      <c r="AH771" s="231"/>
      <c r="AI771" s="231"/>
      <c r="AJ771" s="231"/>
      <c r="AK771" s="231"/>
      <c r="AL771" s="231"/>
      <c r="AM771" s="231"/>
      <c r="AN771" s="231"/>
      <c r="AO771" s="231"/>
      <c r="AP771" s="231"/>
      <c r="AQ771" s="231"/>
      <c r="AR771" s="231"/>
      <c r="AS771" s="231"/>
      <c r="AT771" s="231"/>
      <c r="AU771" s="231"/>
      <c r="AV771" s="231"/>
      <c r="AW771" s="231"/>
      <c r="AX771" s="231"/>
      <c r="AY771" s="231"/>
      <c r="AZ771" s="231"/>
      <c r="BA771" s="231"/>
      <c r="BB771" s="231"/>
      <c r="BC771" s="231"/>
    </row>
    <row r="772" spans="6:55" ht="12.5">
      <c r="F772" s="230"/>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c r="AE772" s="231"/>
      <c r="AF772" s="231"/>
      <c r="AG772" s="231"/>
      <c r="AH772" s="231"/>
      <c r="AI772" s="231"/>
      <c r="AJ772" s="231"/>
      <c r="AK772" s="231"/>
      <c r="AL772" s="231"/>
      <c r="AM772" s="231"/>
      <c r="AN772" s="231"/>
      <c r="AO772" s="231"/>
      <c r="AP772" s="231"/>
      <c r="AQ772" s="231"/>
      <c r="AR772" s="231"/>
      <c r="AS772" s="231"/>
      <c r="AT772" s="231"/>
      <c r="AU772" s="231"/>
      <c r="AV772" s="231"/>
      <c r="AW772" s="231"/>
      <c r="AX772" s="231"/>
      <c r="AY772" s="231"/>
      <c r="AZ772" s="231"/>
      <c r="BA772" s="231"/>
      <c r="BB772" s="231"/>
      <c r="BC772" s="231"/>
    </row>
    <row r="773" spans="6:55" ht="12.5">
      <c r="F773" s="230"/>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c r="AE773" s="231"/>
      <c r="AF773" s="231"/>
      <c r="AG773" s="231"/>
      <c r="AH773" s="231"/>
      <c r="AI773" s="231"/>
      <c r="AJ773" s="231"/>
      <c r="AK773" s="231"/>
      <c r="AL773" s="231"/>
      <c r="AM773" s="231"/>
      <c r="AN773" s="231"/>
      <c r="AO773" s="231"/>
      <c r="AP773" s="231"/>
      <c r="AQ773" s="231"/>
      <c r="AR773" s="231"/>
      <c r="AS773" s="231"/>
      <c r="AT773" s="231"/>
      <c r="AU773" s="231"/>
      <c r="AV773" s="231"/>
      <c r="AW773" s="231"/>
      <c r="AX773" s="231"/>
      <c r="AY773" s="231"/>
      <c r="AZ773" s="231"/>
      <c r="BA773" s="231"/>
      <c r="BB773" s="231"/>
      <c r="BC773" s="231"/>
    </row>
    <row r="774" spans="6:55" ht="12.5">
      <c r="F774" s="230"/>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c r="AE774" s="231"/>
      <c r="AF774" s="231"/>
      <c r="AG774" s="231"/>
      <c r="AH774" s="231"/>
      <c r="AI774" s="231"/>
      <c r="AJ774" s="231"/>
      <c r="AK774" s="231"/>
      <c r="AL774" s="231"/>
      <c r="AM774" s="231"/>
      <c r="AN774" s="231"/>
      <c r="AO774" s="231"/>
      <c r="AP774" s="231"/>
      <c r="AQ774" s="231"/>
      <c r="AR774" s="231"/>
      <c r="AS774" s="231"/>
      <c r="AT774" s="231"/>
      <c r="AU774" s="231"/>
      <c r="AV774" s="231"/>
      <c r="AW774" s="231"/>
      <c r="AX774" s="231"/>
      <c r="AY774" s="231"/>
      <c r="AZ774" s="231"/>
      <c r="BA774" s="231"/>
      <c r="BB774" s="231"/>
      <c r="BC774" s="231"/>
    </row>
    <row r="775" spans="6:55" ht="12.5">
      <c r="F775" s="230"/>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c r="AE775" s="231"/>
      <c r="AF775" s="231"/>
      <c r="AG775" s="231"/>
      <c r="AH775" s="231"/>
      <c r="AI775" s="231"/>
      <c r="AJ775" s="231"/>
      <c r="AK775" s="231"/>
      <c r="AL775" s="231"/>
      <c r="AM775" s="231"/>
      <c r="AN775" s="231"/>
      <c r="AO775" s="231"/>
      <c r="AP775" s="231"/>
      <c r="AQ775" s="231"/>
      <c r="AR775" s="231"/>
      <c r="AS775" s="231"/>
      <c r="AT775" s="231"/>
      <c r="AU775" s="231"/>
      <c r="AV775" s="231"/>
      <c r="AW775" s="231"/>
      <c r="AX775" s="231"/>
      <c r="AY775" s="231"/>
      <c r="AZ775" s="231"/>
      <c r="BA775" s="231"/>
      <c r="BB775" s="231"/>
      <c r="BC775" s="231"/>
    </row>
    <row r="776" spans="6:55" ht="12.5">
      <c r="F776" s="230"/>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c r="AE776" s="231"/>
      <c r="AF776" s="231"/>
      <c r="AG776" s="231"/>
      <c r="AH776" s="231"/>
      <c r="AI776" s="231"/>
      <c r="AJ776" s="231"/>
      <c r="AK776" s="231"/>
      <c r="AL776" s="231"/>
      <c r="AM776" s="231"/>
      <c r="AN776" s="231"/>
      <c r="AO776" s="231"/>
      <c r="AP776" s="231"/>
      <c r="AQ776" s="231"/>
      <c r="AR776" s="231"/>
      <c r="AS776" s="231"/>
      <c r="AT776" s="231"/>
      <c r="AU776" s="231"/>
      <c r="AV776" s="231"/>
      <c r="AW776" s="231"/>
      <c r="AX776" s="231"/>
      <c r="AY776" s="231"/>
      <c r="AZ776" s="231"/>
      <c r="BA776" s="231"/>
      <c r="BB776" s="231"/>
      <c r="BC776" s="231"/>
    </row>
    <row r="777" spans="6:55" ht="12.5">
      <c r="F777" s="230"/>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c r="AE777" s="231"/>
      <c r="AF777" s="231"/>
      <c r="AG777" s="231"/>
      <c r="AH777" s="231"/>
      <c r="AI777" s="231"/>
      <c r="AJ777" s="231"/>
      <c r="AK777" s="231"/>
      <c r="AL777" s="231"/>
      <c r="AM777" s="231"/>
      <c r="AN777" s="231"/>
      <c r="AO777" s="231"/>
      <c r="AP777" s="231"/>
      <c r="AQ777" s="231"/>
      <c r="AR777" s="231"/>
      <c r="AS777" s="231"/>
      <c r="AT777" s="231"/>
      <c r="AU777" s="231"/>
      <c r="AV777" s="231"/>
      <c r="AW777" s="231"/>
      <c r="AX777" s="231"/>
      <c r="AY777" s="231"/>
      <c r="AZ777" s="231"/>
      <c r="BA777" s="231"/>
      <c r="BB777" s="231"/>
      <c r="BC777" s="231"/>
    </row>
    <row r="778" spans="6:55" ht="12.5">
      <c r="F778" s="230"/>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c r="AE778" s="231"/>
      <c r="AF778" s="231"/>
      <c r="AG778" s="231"/>
      <c r="AH778" s="231"/>
      <c r="AI778" s="231"/>
      <c r="AJ778" s="231"/>
      <c r="AK778" s="231"/>
      <c r="AL778" s="231"/>
      <c r="AM778" s="231"/>
      <c r="AN778" s="231"/>
      <c r="AO778" s="231"/>
      <c r="AP778" s="231"/>
      <c r="AQ778" s="231"/>
      <c r="AR778" s="231"/>
      <c r="AS778" s="231"/>
      <c r="AT778" s="231"/>
      <c r="AU778" s="231"/>
      <c r="AV778" s="231"/>
      <c r="AW778" s="231"/>
      <c r="AX778" s="231"/>
      <c r="AY778" s="231"/>
      <c r="AZ778" s="231"/>
      <c r="BA778" s="231"/>
      <c r="BB778" s="231"/>
      <c r="BC778" s="231"/>
    </row>
    <row r="779" spans="6:55" ht="12.5">
      <c r="F779" s="230"/>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c r="AE779" s="231"/>
      <c r="AF779" s="231"/>
      <c r="AG779" s="231"/>
      <c r="AH779" s="231"/>
      <c r="AI779" s="231"/>
      <c r="AJ779" s="231"/>
      <c r="AK779" s="231"/>
      <c r="AL779" s="231"/>
      <c r="AM779" s="231"/>
      <c r="AN779" s="231"/>
      <c r="AO779" s="231"/>
      <c r="AP779" s="231"/>
      <c r="AQ779" s="231"/>
      <c r="AR779" s="231"/>
      <c r="AS779" s="231"/>
      <c r="AT779" s="231"/>
      <c r="AU779" s="231"/>
      <c r="AV779" s="231"/>
      <c r="AW779" s="231"/>
      <c r="AX779" s="231"/>
      <c r="AY779" s="231"/>
      <c r="AZ779" s="231"/>
      <c r="BA779" s="231"/>
      <c r="BB779" s="231"/>
      <c r="BC779" s="231"/>
    </row>
    <row r="780" spans="6:55" ht="12.5">
      <c r="F780" s="230"/>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c r="AE780" s="231"/>
      <c r="AF780" s="231"/>
      <c r="AG780" s="231"/>
      <c r="AH780" s="231"/>
      <c r="AI780" s="231"/>
      <c r="AJ780" s="231"/>
      <c r="AK780" s="231"/>
      <c r="AL780" s="231"/>
      <c r="AM780" s="231"/>
      <c r="AN780" s="231"/>
      <c r="AO780" s="231"/>
      <c r="AP780" s="231"/>
      <c r="AQ780" s="231"/>
      <c r="AR780" s="231"/>
      <c r="AS780" s="231"/>
      <c r="AT780" s="231"/>
      <c r="AU780" s="231"/>
      <c r="AV780" s="231"/>
      <c r="AW780" s="231"/>
      <c r="AX780" s="231"/>
      <c r="AY780" s="231"/>
      <c r="AZ780" s="231"/>
      <c r="BA780" s="231"/>
      <c r="BB780" s="231"/>
      <c r="BC780" s="231"/>
    </row>
    <row r="781" spans="6:55" ht="12.5">
      <c r="F781" s="230"/>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c r="AE781" s="231"/>
      <c r="AF781" s="231"/>
      <c r="AG781" s="231"/>
      <c r="AH781" s="231"/>
      <c r="AI781" s="231"/>
      <c r="AJ781" s="231"/>
      <c r="AK781" s="231"/>
      <c r="AL781" s="231"/>
      <c r="AM781" s="231"/>
      <c r="AN781" s="231"/>
      <c r="AO781" s="231"/>
      <c r="AP781" s="231"/>
      <c r="AQ781" s="231"/>
      <c r="AR781" s="231"/>
      <c r="AS781" s="231"/>
      <c r="AT781" s="231"/>
      <c r="AU781" s="231"/>
      <c r="AV781" s="231"/>
      <c r="AW781" s="231"/>
      <c r="AX781" s="231"/>
      <c r="AY781" s="231"/>
      <c r="AZ781" s="231"/>
      <c r="BA781" s="231"/>
      <c r="BB781" s="231"/>
      <c r="BC781" s="231"/>
    </row>
    <row r="782" spans="6:55" ht="12.5">
      <c r="F782" s="230"/>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c r="AE782" s="231"/>
      <c r="AF782" s="231"/>
      <c r="AG782" s="231"/>
      <c r="AH782" s="231"/>
      <c r="AI782" s="231"/>
      <c r="AJ782" s="231"/>
      <c r="AK782" s="231"/>
      <c r="AL782" s="231"/>
      <c r="AM782" s="231"/>
      <c r="AN782" s="231"/>
      <c r="AO782" s="231"/>
      <c r="AP782" s="231"/>
      <c r="AQ782" s="231"/>
      <c r="AR782" s="231"/>
      <c r="AS782" s="231"/>
      <c r="AT782" s="231"/>
      <c r="AU782" s="231"/>
      <c r="AV782" s="231"/>
      <c r="AW782" s="231"/>
      <c r="AX782" s="231"/>
      <c r="AY782" s="231"/>
      <c r="AZ782" s="231"/>
      <c r="BA782" s="231"/>
      <c r="BB782" s="231"/>
      <c r="BC782" s="231"/>
    </row>
    <row r="783" spans="6:55" ht="12.5">
      <c r="F783" s="230"/>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c r="AE783" s="231"/>
      <c r="AF783" s="231"/>
      <c r="AG783" s="231"/>
      <c r="AH783" s="231"/>
      <c r="AI783" s="231"/>
      <c r="AJ783" s="231"/>
      <c r="AK783" s="231"/>
      <c r="AL783" s="231"/>
      <c r="AM783" s="231"/>
      <c r="AN783" s="231"/>
      <c r="AO783" s="231"/>
      <c r="AP783" s="231"/>
      <c r="AQ783" s="231"/>
      <c r="AR783" s="231"/>
      <c r="AS783" s="231"/>
      <c r="AT783" s="231"/>
      <c r="AU783" s="231"/>
      <c r="AV783" s="231"/>
      <c r="AW783" s="231"/>
      <c r="AX783" s="231"/>
      <c r="AY783" s="231"/>
      <c r="AZ783" s="231"/>
      <c r="BA783" s="231"/>
      <c r="BB783" s="231"/>
      <c r="BC783" s="231"/>
    </row>
    <row r="784" spans="6:55" ht="12.5">
      <c r="F784" s="230"/>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c r="AE784" s="231"/>
      <c r="AF784" s="231"/>
      <c r="AG784" s="231"/>
      <c r="AH784" s="231"/>
      <c r="AI784" s="231"/>
      <c r="AJ784" s="231"/>
      <c r="AK784" s="231"/>
      <c r="AL784" s="231"/>
      <c r="AM784" s="231"/>
      <c r="AN784" s="231"/>
      <c r="AO784" s="231"/>
      <c r="AP784" s="231"/>
      <c r="AQ784" s="231"/>
      <c r="AR784" s="231"/>
      <c r="AS784" s="231"/>
      <c r="AT784" s="231"/>
      <c r="AU784" s="231"/>
      <c r="AV784" s="231"/>
      <c r="AW784" s="231"/>
      <c r="AX784" s="231"/>
      <c r="AY784" s="231"/>
      <c r="AZ784" s="231"/>
      <c r="BA784" s="231"/>
      <c r="BB784" s="231"/>
      <c r="BC784" s="231"/>
    </row>
    <row r="785" spans="6:55" ht="12.5">
      <c r="F785" s="230"/>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c r="AE785" s="231"/>
      <c r="AF785" s="231"/>
      <c r="AG785" s="231"/>
      <c r="AH785" s="231"/>
      <c r="AI785" s="231"/>
      <c r="AJ785" s="231"/>
      <c r="AK785" s="231"/>
      <c r="AL785" s="231"/>
      <c r="AM785" s="231"/>
      <c r="AN785" s="231"/>
      <c r="AO785" s="231"/>
      <c r="AP785" s="231"/>
      <c r="AQ785" s="231"/>
      <c r="AR785" s="231"/>
      <c r="AS785" s="231"/>
      <c r="AT785" s="231"/>
      <c r="AU785" s="231"/>
      <c r="AV785" s="231"/>
      <c r="AW785" s="231"/>
      <c r="AX785" s="231"/>
      <c r="AY785" s="231"/>
      <c r="AZ785" s="231"/>
      <c r="BA785" s="231"/>
      <c r="BB785" s="231"/>
      <c r="BC785" s="231"/>
    </row>
    <row r="786" spans="6:55" ht="12.5">
      <c r="F786" s="230"/>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c r="AE786" s="231"/>
      <c r="AF786" s="231"/>
      <c r="AG786" s="231"/>
      <c r="AH786" s="231"/>
      <c r="AI786" s="231"/>
      <c r="AJ786" s="231"/>
      <c r="AK786" s="231"/>
      <c r="AL786" s="231"/>
      <c r="AM786" s="231"/>
      <c r="AN786" s="231"/>
      <c r="AO786" s="231"/>
      <c r="AP786" s="231"/>
      <c r="AQ786" s="231"/>
      <c r="AR786" s="231"/>
      <c r="AS786" s="231"/>
      <c r="AT786" s="231"/>
      <c r="AU786" s="231"/>
      <c r="AV786" s="231"/>
      <c r="AW786" s="231"/>
      <c r="AX786" s="231"/>
      <c r="AY786" s="231"/>
      <c r="AZ786" s="231"/>
      <c r="BA786" s="231"/>
      <c r="BB786" s="231"/>
      <c r="BC786" s="231"/>
    </row>
    <row r="787" spans="6:55" ht="12.5">
      <c r="F787" s="230"/>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c r="AE787" s="231"/>
      <c r="AF787" s="231"/>
      <c r="AG787" s="231"/>
      <c r="AH787" s="231"/>
      <c r="AI787" s="231"/>
      <c r="AJ787" s="231"/>
      <c r="AK787" s="231"/>
      <c r="AL787" s="231"/>
      <c r="AM787" s="231"/>
      <c r="AN787" s="231"/>
      <c r="AO787" s="231"/>
      <c r="AP787" s="231"/>
      <c r="AQ787" s="231"/>
      <c r="AR787" s="231"/>
      <c r="AS787" s="231"/>
      <c r="AT787" s="231"/>
      <c r="AU787" s="231"/>
      <c r="AV787" s="231"/>
      <c r="AW787" s="231"/>
      <c r="AX787" s="231"/>
      <c r="AY787" s="231"/>
      <c r="AZ787" s="231"/>
      <c r="BA787" s="231"/>
      <c r="BB787" s="231"/>
      <c r="BC787" s="231"/>
    </row>
    <row r="788" spans="6:55" ht="12.5">
      <c r="F788" s="230"/>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c r="AE788" s="231"/>
      <c r="AF788" s="231"/>
      <c r="AG788" s="231"/>
      <c r="AH788" s="231"/>
      <c r="AI788" s="231"/>
      <c r="AJ788" s="231"/>
      <c r="AK788" s="231"/>
      <c r="AL788" s="231"/>
      <c r="AM788" s="231"/>
      <c r="AN788" s="231"/>
      <c r="AO788" s="231"/>
      <c r="AP788" s="231"/>
      <c r="AQ788" s="231"/>
      <c r="AR788" s="231"/>
      <c r="AS788" s="231"/>
      <c r="AT788" s="231"/>
      <c r="AU788" s="231"/>
      <c r="AV788" s="231"/>
      <c r="AW788" s="231"/>
      <c r="AX788" s="231"/>
      <c r="AY788" s="231"/>
      <c r="AZ788" s="231"/>
      <c r="BA788" s="231"/>
      <c r="BB788" s="231"/>
      <c r="BC788" s="231"/>
    </row>
    <row r="789" spans="6:55" ht="12.5">
      <c r="F789" s="230"/>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c r="AE789" s="231"/>
      <c r="AF789" s="231"/>
      <c r="AG789" s="231"/>
      <c r="AH789" s="231"/>
      <c r="AI789" s="231"/>
      <c r="AJ789" s="231"/>
      <c r="AK789" s="231"/>
      <c r="AL789" s="231"/>
      <c r="AM789" s="231"/>
      <c r="AN789" s="231"/>
      <c r="AO789" s="231"/>
      <c r="AP789" s="231"/>
      <c r="AQ789" s="231"/>
      <c r="AR789" s="231"/>
      <c r="AS789" s="231"/>
      <c r="AT789" s="231"/>
      <c r="AU789" s="231"/>
      <c r="AV789" s="231"/>
      <c r="AW789" s="231"/>
      <c r="AX789" s="231"/>
      <c r="AY789" s="231"/>
      <c r="AZ789" s="231"/>
      <c r="BA789" s="231"/>
      <c r="BB789" s="231"/>
      <c r="BC789" s="231"/>
    </row>
    <row r="790" spans="6:55" ht="12.5">
      <c r="F790" s="230"/>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c r="AE790" s="231"/>
      <c r="AF790" s="231"/>
      <c r="AG790" s="231"/>
      <c r="AH790" s="231"/>
      <c r="AI790" s="231"/>
      <c r="AJ790" s="231"/>
      <c r="AK790" s="231"/>
      <c r="AL790" s="231"/>
      <c r="AM790" s="231"/>
      <c r="AN790" s="231"/>
      <c r="AO790" s="231"/>
      <c r="AP790" s="231"/>
      <c r="AQ790" s="231"/>
      <c r="AR790" s="231"/>
      <c r="AS790" s="231"/>
      <c r="AT790" s="231"/>
      <c r="AU790" s="231"/>
      <c r="AV790" s="231"/>
      <c r="AW790" s="231"/>
      <c r="AX790" s="231"/>
      <c r="AY790" s="231"/>
      <c r="AZ790" s="231"/>
      <c r="BA790" s="231"/>
      <c r="BB790" s="231"/>
      <c r="BC790" s="231"/>
    </row>
    <row r="791" spans="6:55" ht="12.5">
      <c r="F791" s="230"/>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c r="AE791" s="231"/>
      <c r="AF791" s="231"/>
      <c r="AG791" s="231"/>
      <c r="AH791" s="231"/>
      <c r="AI791" s="231"/>
      <c r="AJ791" s="231"/>
      <c r="AK791" s="231"/>
      <c r="AL791" s="231"/>
      <c r="AM791" s="231"/>
      <c r="AN791" s="231"/>
      <c r="AO791" s="231"/>
      <c r="AP791" s="231"/>
      <c r="AQ791" s="231"/>
      <c r="AR791" s="231"/>
      <c r="AS791" s="231"/>
      <c r="AT791" s="231"/>
      <c r="AU791" s="231"/>
      <c r="AV791" s="231"/>
      <c r="AW791" s="231"/>
      <c r="AX791" s="231"/>
      <c r="AY791" s="231"/>
      <c r="AZ791" s="231"/>
      <c r="BA791" s="231"/>
      <c r="BB791" s="231"/>
      <c r="BC791" s="231"/>
    </row>
    <row r="792" spans="6:55" ht="12.5">
      <c r="F792" s="230"/>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c r="AE792" s="231"/>
      <c r="AF792" s="231"/>
      <c r="AG792" s="231"/>
      <c r="AH792" s="231"/>
      <c r="AI792" s="231"/>
      <c r="AJ792" s="231"/>
      <c r="AK792" s="231"/>
      <c r="AL792" s="231"/>
      <c r="AM792" s="231"/>
      <c r="AN792" s="231"/>
      <c r="AO792" s="231"/>
      <c r="AP792" s="231"/>
      <c r="AQ792" s="231"/>
      <c r="AR792" s="231"/>
      <c r="AS792" s="231"/>
      <c r="AT792" s="231"/>
      <c r="AU792" s="231"/>
      <c r="AV792" s="231"/>
      <c r="AW792" s="231"/>
      <c r="AX792" s="231"/>
      <c r="AY792" s="231"/>
      <c r="AZ792" s="231"/>
      <c r="BA792" s="231"/>
      <c r="BB792" s="231"/>
      <c r="BC792" s="231"/>
    </row>
    <row r="793" spans="6:55" ht="12.5">
      <c r="F793" s="230"/>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c r="AE793" s="231"/>
      <c r="AF793" s="231"/>
      <c r="AG793" s="231"/>
      <c r="AH793" s="231"/>
      <c r="AI793" s="231"/>
      <c r="AJ793" s="231"/>
      <c r="AK793" s="231"/>
      <c r="AL793" s="231"/>
      <c r="AM793" s="231"/>
      <c r="AN793" s="231"/>
      <c r="AO793" s="231"/>
      <c r="AP793" s="231"/>
      <c r="AQ793" s="231"/>
      <c r="AR793" s="231"/>
      <c r="AS793" s="231"/>
      <c r="AT793" s="231"/>
      <c r="AU793" s="231"/>
      <c r="AV793" s="231"/>
      <c r="AW793" s="231"/>
      <c r="AX793" s="231"/>
      <c r="AY793" s="231"/>
      <c r="AZ793" s="231"/>
      <c r="BA793" s="231"/>
      <c r="BB793" s="231"/>
      <c r="BC793" s="231"/>
    </row>
    <row r="794" spans="6:55" ht="12.5">
      <c r="F794" s="230"/>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c r="AE794" s="231"/>
      <c r="AF794" s="231"/>
      <c r="AG794" s="231"/>
      <c r="AH794" s="231"/>
      <c r="AI794" s="231"/>
      <c r="AJ794" s="231"/>
      <c r="AK794" s="231"/>
      <c r="AL794" s="231"/>
      <c r="AM794" s="231"/>
      <c r="AN794" s="231"/>
      <c r="AO794" s="231"/>
      <c r="AP794" s="231"/>
      <c r="AQ794" s="231"/>
      <c r="AR794" s="231"/>
      <c r="AS794" s="231"/>
      <c r="AT794" s="231"/>
      <c r="AU794" s="231"/>
      <c r="AV794" s="231"/>
      <c r="AW794" s="231"/>
      <c r="AX794" s="231"/>
      <c r="AY794" s="231"/>
      <c r="AZ794" s="231"/>
      <c r="BA794" s="231"/>
      <c r="BB794" s="231"/>
      <c r="BC794" s="231"/>
    </row>
    <row r="795" spans="6:55" ht="12.5">
      <c r="F795" s="230"/>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c r="AE795" s="231"/>
      <c r="AF795" s="231"/>
      <c r="AG795" s="231"/>
      <c r="AH795" s="231"/>
      <c r="AI795" s="231"/>
      <c r="AJ795" s="231"/>
      <c r="AK795" s="231"/>
      <c r="AL795" s="231"/>
      <c r="AM795" s="231"/>
      <c r="AN795" s="231"/>
      <c r="AO795" s="231"/>
      <c r="AP795" s="231"/>
      <c r="AQ795" s="231"/>
      <c r="AR795" s="231"/>
      <c r="AS795" s="231"/>
      <c r="AT795" s="231"/>
      <c r="AU795" s="231"/>
      <c r="AV795" s="231"/>
      <c r="AW795" s="231"/>
      <c r="AX795" s="231"/>
      <c r="AY795" s="231"/>
      <c r="AZ795" s="231"/>
      <c r="BA795" s="231"/>
      <c r="BB795" s="231"/>
      <c r="BC795" s="231"/>
    </row>
    <row r="796" spans="6:55" ht="12.5">
      <c r="F796" s="230"/>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c r="AE796" s="231"/>
      <c r="AF796" s="231"/>
      <c r="AG796" s="231"/>
      <c r="AH796" s="231"/>
      <c r="AI796" s="231"/>
      <c r="AJ796" s="231"/>
      <c r="AK796" s="231"/>
      <c r="AL796" s="231"/>
      <c r="AM796" s="231"/>
      <c r="AN796" s="231"/>
      <c r="AO796" s="231"/>
      <c r="AP796" s="231"/>
      <c r="AQ796" s="231"/>
      <c r="AR796" s="231"/>
      <c r="AS796" s="231"/>
      <c r="AT796" s="231"/>
      <c r="AU796" s="231"/>
      <c r="AV796" s="231"/>
      <c r="AW796" s="231"/>
      <c r="AX796" s="231"/>
      <c r="AY796" s="231"/>
      <c r="AZ796" s="231"/>
      <c r="BA796" s="231"/>
      <c r="BB796" s="231"/>
      <c r="BC796" s="231"/>
    </row>
    <row r="797" spans="6:55" ht="12.5">
      <c r="F797" s="230"/>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c r="AE797" s="231"/>
      <c r="AF797" s="231"/>
      <c r="AG797" s="231"/>
      <c r="AH797" s="231"/>
      <c r="AI797" s="231"/>
      <c r="AJ797" s="231"/>
      <c r="AK797" s="231"/>
      <c r="AL797" s="231"/>
      <c r="AM797" s="231"/>
      <c r="AN797" s="231"/>
      <c r="AO797" s="231"/>
      <c r="AP797" s="231"/>
      <c r="AQ797" s="231"/>
      <c r="AR797" s="231"/>
      <c r="AS797" s="231"/>
      <c r="AT797" s="231"/>
      <c r="AU797" s="231"/>
      <c r="AV797" s="231"/>
      <c r="AW797" s="231"/>
      <c r="AX797" s="231"/>
      <c r="AY797" s="231"/>
      <c r="AZ797" s="231"/>
      <c r="BA797" s="231"/>
      <c r="BB797" s="231"/>
      <c r="BC797" s="231"/>
    </row>
    <row r="798" spans="6:55" ht="12.5">
      <c r="F798" s="230"/>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c r="AE798" s="231"/>
      <c r="AF798" s="231"/>
      <c r="AG798" s="231"/>
      <c r="AH798" s="231"/>
      <c r="AI798" s="231"/>
      <c r="AJ798" s="231"/>
      <c r="AK798" s="231"/>
      <c r="AL798" s="231"/>
      <c r="AM798" s="231"/>
      <c r="AN798" s="231"/>
      <c r="AO798" s="231"/>
      <c r="AP798" s="231"/>
      <c r="AQ798" s="231"/>
      <c r="AR798" s="231"/>
      <c r="AS798" s="231"/>
      <c r="AT798" s="231"/>
      <c r="AU798" s="231"/>
      <c r="AV798" s="231"/>
      <c r="AW798" s="231"/>
      <c r="AX798" s="231"/>
      <c r="AY798" s="231"/>
      <c r="AZ798" s="231"/>
      <c r="BA798" s="231"/>
      <c r="BB798" s="231"/>
      <c r="BC798" s="231"/>
    </row>
    <row r="799" spans="6:55" ht="12.5">
      <c r="F799" s="230"/>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c r="AE799" s="231"/>
      <c r="AF799" s="231"/>
      <c r="AG799" s="231"/>
      <c r="AH799" s="231"/>
      <c r="AI799" s="231"/>
      <c r="AJ799" s="231"/>
      <c r="AK799" s="231"/>
      <c r="AL799" s="231"/>
      <c r="AM799" s="231"/>
      <c r="AN799" s="231"/>
      <c r="AO799" s="231"/>
      <c r="AP799" s="231"/>
      <c r="AQ799" s="231"/>
      <c r="AR799" s="231"/>
      <c r="AS799" s="231"/>
      <c r="AT799" s="231"/>
      <c r="AU799" s="231"/>
      <c r="AV799" s="231"/>
      <c r="AW799" s="231"/>
      <c r="AX799" s="231"/>
      <c r="AY799" s="231"/>
      <c r="AZ799" s="231"/>
      <c r="BA799" s="231"/>
      <c r="BB799" s="231"/>
      <c r="BC799" s="231"/>
    </row>
    <row r="800" spans="6:55" ht="12.5">
      <c r="F800" s="230"/>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c r="AE800" s="231"/>
      <c r="AF800" s="231"/>
      <c r="AG800" s="231"/>
      <c r="AH800" s="231"/>
      <c r="AI800" s="231"/>
      <c r="AJ800" s="231"/>
      <c r="AK800" s="231"/>
      <c r="AL800" s="231"/>
      <c r="AM800" s="231"/>
      <c r="AN800" s="231"/>
      <c r="AO800" s="231"/>
      <c r="AP800" s="231"/>
      <c r="AQ800" s="231"/>
      <c r="AR800" s="231"/>
      <c r="AS800" s="231"/>
      <c r="AT800" s="231"/>
      <c r="AU800" s="231"/>
      <c r="AV800" s="231"/>
      <c r="AW800" s="231"/>
      <c r="AX800" s="231"/>
      <c r="AY800" s="231"/>
      <c r="AZ800" s="231"/>
      <c r="BA800" s="231"/>
      <c r="BB800" s="231"/>
      <c r="BC800" s="231"/>
    </row>
    <row r="801" spans="6:55" ht="12.5">
      <c r="F801" s="230"/>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c r="AE801" s="231"/>
      <c r="AF801" s="231"/>
      <c r="AG801" s="231"/>
      <c r="AH801" s="231"/>
      <c r="AI801" s="231"/>
      <c r="AJ801" s="231"/>
      <c r="AK801" s="231"/>
      <c r="AL801" s="231"/>
      <c r="AM801" s="231"/>
      <c r="AN801" s="231"/>
      <c r="AO801" s="231"/>
      <c r="AP801" s="231"/>
      <c r="AQ801" s="231"/>
      <c r="AR801" s="231"/>
      <c r="AS801" s="231"/>
      <c r="AT801" s="231"/>
      <c r="AU801" s="231"/>
      <c r="AV801" s="231"/>
      <c r="AW801" s="231"/>
      <c r="AX801" s="231"/>
      <c r="AY801" s="231"/>
      <c r="AZ801" s="231"/>
      <c r="BA801" s="231"/>
      <c r="BB801" s="231"/>
      <c r="BC801" s="231"/>
    </row>
    <row r="802" spans="6:55" ht="12.5">
      <c r="F802" s="230"/>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c r="AE802" s="231"/>
      <c r="AF802" s="231"/>
      <c r="AG802" s="231"/>
      <c r="AH802" s="231"/>
      <c r="AI802" s="231"/>
      <c r="AJ802" s="231"/>
      <c r="AK802" s="231"/>
      <c r="AL802" s="231"/>
      <c r="AM802" s="231"/>
      <c r="AN802" s="231"/>
      <c r="AO802" s="231"/>
      <c r="AP802" s="231"/>
      <c r="AQ802" s="231"/>
      <c r="AR802" s="231"/>
      <c r="AS802" s="231"/>
      <c r="AT802" s="231"/>
      <c r="AU802" s="231"/>
      <c r="AV802" s="231"/>
      <c r="AW802" s="231"/>
      <c r="AX802" s="231"/>
      <c r="AY802" s="231"/>
      <c r="AZ802" s="231"/>
      <c r="BA802" s="231"/>
      <c r="BB802" s="231"/>
      <c r="BC802" s="231"/>
    </row>
    <row r="803" spans="6:55" ht="12.5">
      <c r="F803" s="230"/>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c r="AE803" s="231"/>
      <c r="AF803" s="231"/>
      <c r="AG803" s="231"/>
      <c r="AH803" s="231"/>
      <c r="AI803" s="231"/>
      <c r="AJ803" s="231"/>
      <c r="AK803" s="231"/>
      <c r="AL803" s="231"/>
      <c r="AM803" s="231"/>
      <c r="AN803" s="231"/>
      <c r="AO803" s="231"/>
      <c r="AP803" s="231"/>
      <c r="AQ803" s="231"/>
      <c r="AR803" s="231"/>
      <c r="AS803" s="231"/>
      <c r="AT803" s="231"/>
      <c r="AU803" s="231"/>
      <c r="AV803" s="231"/>
      <c r="AW803" s="231"/>
      <c r="AX803" s="231"/>
      <c r="AY803" s="231"/>
      <c r="AZ803" s="231"/>
      <c r="BA803" s="231"/>
      <c r="BB803" s="231"/>
      <c r="BC803" s="231"/>
    </row>
    <row r="804" spans="6:55" ht="12.5">
      <c r="F804" s="230"/>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c r="AE804" s="231"/>
      <c r="AF804" s="231"/>
      <c r="AG804" s="231"/>
      <c r="AH804" s="231"/>
      <c r="AI804" s="231"/>
      <c r="AJ804" s="231"/>
      <c r="AK804" s="231"/>
      <c r="AL804" s="231"/>
      <c r="AM804" s="231"/>
      <c r="AN804" s="231"/>
      <c r="AO804" s="231"/>
      <c r="AP804" s="231"/>
      <c r="AQ804" s="231"/>
      <c r="AR804" s="231"/>
      <c r="AS804" s="231"/>
      <c r="AT804" s="231"/>
      <c r="AU804" s="231"/>
      <c r="AV804" s="231"/>
      <c r="AW804" s="231"/>
      <c r="AX804" s="231"/>
      <c r="AY804" s="231"/>
      <c r="AZ804" s="231"/>
      <c r="BA804" s="231"/>
      <c r="BB804" s="231"/>
      <c r="BC804" s="231"/>
    </row>
    <row r="805" spans="6:55" ht="12.5">
      <c r="F805" s="230"/>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c r="AE805" s="231"/>
      <c r="AF805" s="231"/>
      <c r="AG805" s="231"/>
      <c r="AH805" s="231"/>
      <c r="AI805" s="231"/>
      <c r="AJ805" s="231"/>
      <c r="AK805" s="231"/>
      <c r="AL805" s="231"/>
      <c r="AM805" s="231"/>
      <c r="AN805" s="231"/>
      <c r="AO805" s="231"/>
      <c r="AP805" s="231"/>
      <c r="AQ805" s="231"/>
      <c r="AR805" s="231"/>
      <c r="AS805" s="231"/>
      <c r="AT805" s="231"/>
      <c r="AU805" s="231"/>
      <c r="AV805" s="231"/>
      <c r="AW805" s="231"/>
      <c r="AX805" s="231"/>
      <c r="AY805" s="231"/>
      <c r="AZ805" s="231"/>
      <c r="BA805" s="231"/>
      <c r="BB805" s="231"/>
      <c r="BC805" s="231"/>
    </row>
    <row r="806" spans="6:55" ht="12.5">
      <c r="F806" s="230"/>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c r="AE806" s="231"/>
      <c r="AF806" s="231"/>
      <c r="AG806" s="231"/>
      <c r="AH806" s="231"/>
      <c r="AI806" s="231"/>
      <c r="AJ806" s="231"/>
      <c r="AK806" s="231"/>
      <c r="AL806" s="231"/>
      <c r="AM806" s="231"/>
      <c r="AN806" s="231"/>
      <c r="AO806" s="231"/>
      <c r="AP806" s="231"/>
      <c r="AQ806" s="231"/>
      <c r="AR806" s="231"/>
      <c r="AS806" s="231"/>
      <c r="AT806" s="231"/>
      <c r="AU806" s="231"/>
      <c r="AV806" s="231"/>
      <c r="AW806" s="231"/>
      <c r="AX806" s="231"/>
      <c r="AY806" s="231"/>
      <c r="AZ806" s="231"/>
      <c r="BA806" s="231"/>
      <c r="BB806" s="231"/>
      <c r="BC806" s="231"/>
    </row>
    <row r="807" spans="6:55" ht="12.5">
      <c r="F807" s="230"/>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c r="AE807" s="231"/>
      <c r="AF807" s="231"/>
      <c r="AG807" s="231"/>
      <c r="AH807" s="231"/>
      <c r="AI807" s="231"/>
      <c r="AJ807" s="231"/>
      <c r="AK807" s="231"/>
      <c r="AL807" s="231"/>
      <c r="AM807" s="231"/>
      <c r="AN807" s="231"/>
      <c r="AO807" s="231"/>
      <c r="AP807" s="231"/>
      <c r="AQ807" s="231"/>
      <c r="AR807" s="231"/>
      <c r="AS807" s="231"/>
      <c r="AT807" s="231"/>
      <c r="AU807" s="231"/>
      <c r="AV807" s="231"/>
      <c r="AW807" s="231"/>
      <c r="AX807" s="231"/>
      <c r="AY807" s="231"/>
      <c r="AZ807" s="231"/>
      <c r="BA807" s="231"/>
      <c r="BB807" s="231"/>
      <c r="BC807" s="231"/>
    </row>
    <row r="808" spans="6:55" ht="12.5">
      <c r="F808" s="230"/>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c r="AE808" s="231"/>
      <c r="AF808" s="231"/>
      <c r="AG808" s="231"/>
      <c r="AH808" s="231"/>
      <c r="AI808" s="231"/>
      <c r="AJ808" s="231"/>
      <c r="AK808" s="231"/>
      <c r="AL808" s="231"/>
      <c r="AM808" s="231"/>
      <c r="AN808" s="231"/>
      <c r="AO808" s="231"/>
      <c r="AP808" s="231"/>
      <c r="AQ808" s="231"/>
      <c r="AR808" s="231"/>
      <c r="AS808" s="231"/>
      <c r="AT808" s="231"/>
      <c r="AU808" s="231"/>
      <c r="AV808" s="231"/>
      <c r="AW808" s="231"/>
      <c r="AX808" s="231"/>
      <c r="AY808" s="231"/>
      <c r="AZ808" s="231"/>
      <c r="BA808" s="231"/>
      <c r="BB808" s="231"/>
      <c r="BC808" s="231"/>
    </row>
    <row r="809" spans="6:55" ht="12.5">
      <c r="F809" s="230"/>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c r="AE809" s="231"/>
      <c r="AF809" s="231"/>
      <c r="AG809" s="231"/>
      <c r="AH809" s="231"/>
      <c r="AI809" s="231"/>
      <c r="AJ809" s="231"/>
      <c r="AK809" s="231"/>
      <c r="AL809" s="231"/>
      <c r="AM809" s="231"/>
      <c r="AN809" s="231"/>
      <c r="AO809" s="231"/>
      <c r="AP809" s="231"/>
      <c r="AQ809" s="231"/>
      <c r="AR809" s="231"/>
      <c r="AS809" s="231"/>
      <c r="AT809" s="231"/>
      <c r="AU809" s="231"/>
      <c r="AV809" s="231"/>
      <c r="AW809" s="231"/>
      <c r="AX809" s="231"/>
      <c r="AY809" s="231"/>
      <c r="AZ809" s="231"/>
      <c r="BA809" s="231"/>
      <c r="BB809" s="231"/>
      <c r="BC809" s="231"/>
    </row>
    <row r="810" spans="6:55" ht="12.5">
      <c r="F810" s="230"/>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c r="AE810" s="231"/>
      <c r="AF810" s="231"/>
      <c r="AG810" s="231"/>
      <c r="AH810" s="231"/>
      <c r="AI810" s="231"/>
      <c r="AJ810" s="231"/>
      <c r="AK810" s="231"/>
      <c r="AL810" s="231"/>
      <c r="AM810" s="231"/>
      <c r="AN810" s="231"/>
      <c r="AO810" s="231"/>
      <c r="AP810" s="231"/>
      <c r="AQ810" s="231"/>
      <c r="AR810" s="231"/>
      <c r="AS810" s="231"/>
      <c r="AT810" s="231"/>
      <c r="AU810" s="231"/>
      <c r="AV810" s="231"/>
      <c r="AW810" s="231"/>
      <c r="AX810" s="231"/>
      <c r="AY810" s="231"/>
      <c r="AZ810" s="231"/>
      <c r="BA810" s="231"/>
      <c r="BB810" s="231"/>
      <c r="BC810" s="231"/>
    </row>
    <row r="811" spans="6:55" ht="12.5">
      <c r="F811" s="230"/>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c r="AE811" s="231"/>
      <c r="AF811" s="231"/>
      <c r="AG811" s="231"/>
      <c r="AH811" s="231"/>
      <c r="AI811" s="231"/>
      <c r="AJ811" s="231"/>
      <c r="AK811" s="231"/>
      <c r="AL811" s="231"/>
      <c r="AM811" s="231"/>
      <c r="AN811" s="231"/>
      <c r="AO811" s="231"/>
      <c r="AP811" s="231"/>
      <c r="AQ811" s="231"/>
      <c r="AR811" s="231"/>
      <c r="AS811" s="231"/>
      <c r="AT811" s="231"/>
      <c r="AU811" s="231"/>
      <c r="AV811" s="231"/>
      <c r="AW811" s="231"/>
      <c r="AX811" s="231"/>
      <c r="AY811" s="231"/>
      <c r="AZ811" s="231"/>
      <c r="BA811" s="231"/>
      <c r="BB811" s="231"/>
      <c r="BC811" s="231"/>
    </row>
    <row r="812" spans="6:55" ht="12.5">
      <c r="F812" s="230"/>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c r="AE812" s="231"/>
      <c r="AF812" s="231"/>
      <c r="AG812" s="231"/>
      <c r="AH812" s="231"/>
      <c r="AI812" s="231"/>
      <c r="AJ812" s="231"/>
      <c r="AK812" s="231"/>
      <c r="AL812" s="231"/>
      <c r="AM812" s="231"/>
      <c r="AN812" s="231"/>
      <c r="AO812" s="231"/>
      <c r="AP812" s="231"/>
      <c r="AQ812" s="231"/>
      <c r="AR812" s="231"/>
      <c r="AS812" s="231"/>
      <c r="AT812" s="231"/>
      <c r="AU812" s="231"/>
      <c r="AV812" s="231"/>
      <c r="AW812" s="231"/>
      <c r="AX812" s="231"/>
      <c r="AY812" s="231"/>
      <c r="AZ812" s="231"/>
      <c r="BA812" s="231"/>
      <c r="BB812" s="231"/>
      <c r="BC812" s="231"/>
    </row>
    <row r="813" spans="6:55" ht="12.5">
      <c r="F813" s="230"/>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c r="AE813" s="231"/>
      <c r="AF813" s="231"/>
      <c r="AG813" s="231"/>
      <c r="AH813" s="231"/>
      <c r="AI813" s="231"/>
      <c r="AJ813" s="231"/>
      <c r="AK813" s="231"/>
      <c r="AL813" s="231"/>
      <c r="AM813" s="231"/>
      <c r="AN813" s="231"/>
      <c r="AO813" s="231"/>
      <c r="AP813" s="231"/>
      <c r="AQ813" s="231"/>
      <c r="AR813" s="231"/>
      <c r="AS813" s="231"/>
      <c r="AT813" s="231"/>
      <c r="AU813" s="231"/>
      <c r="AV813" s="231"/>
      <c r="AW813" s="231"/>
      <c r="AX813" s="231"/>
      <c r="AY813" s="231"/>
      <c r="AZ813" s="231"/>
      <c r="BA813" s="231"/>
      <c r="BB813" s="231"/>
      <c r="BC813" s="231"/>
    </row>
    <row r="814" spans="6:55" ht="12.5">
      <c r="F814" s="230"/>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c r="AE814" s="231"/>
      <c r="AF814" s="231"/>
      <c r="AG814" s="231"/>
      <c r="AH814" s="231"/>
      <c r="AI814" s="231"/>
      <c r="AJ814" s="231"/>
      <c r="AK814" s="231"/>
      <c r="AL814" s="231"/>
      <c r="AM814" s="231"/>
      <c r="AN814" s="231"/>
      <c r="AO814" s="231"/>
      <c r="AP814" s="231"/>
      <c r="AQ814" s="231"/>
      <c r="AR814" s="231"/>
      <c r="AS814" s="231"/>
      <c r="AT814" s="231"/>
      <c r="AU814" s="231"/>
      <c r="AV814" s="231"/>
      <c r="AW814" s="231"/>
      <c r="AX814" s="231"/>
      <c r="AY814" s="231"/>
      <c r="AZ814" s="231"/>
      <c r="BA814" s="231"/>
      <c r="BB814" s="231"/>
      <c r="BC814" s="231"/>
    </row>
    <row r="815" spans="6:55" ht="12.5">
      <c r="F815" s="230"/>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c r="AE815" s="231"/>
      <c r="AF815" s="231"/>
      <c r="AG815" s="231"/>
      <c r="AH815" s="231"/>
      <c r="AI815" s="231"/>
      <c r="AJ815" s="231"/>
      <c r="AK815" s="231"/>
      <c r="AL815" s="231"/>
      <c r="AM815" s="231"/>
      <c r="AN815" s="231"/>
      <c r="AO815" s="231"/>
      <c r="AP815" s="231"/>
      <c r="AQ815" s="231"/>
      <c r="AR815" s="231"/>
      <c r="AS815" s="231"/>
      <c r="AT815" s="231"/>
      <c r="AU815" s="231"/>
      <c r="AV815" s="231"/>
      <c r="AW815" s="231"/>
      <c r="AX815" s="231"/>
      <c r="AY815" s="231"/>
      <c r="AZ815" s="231"/>
      <c r="BA815" s="231"/>
      <c r="BB815" s="231"/>
      <c r="BC815" s="231"/>
    </row>
    <row r="816" spans="6:55" ht="12.5">
      <c r="F816" s="230"/>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c r="AE816" s="231"/>
      <c r="AF816" s="231"/>
      <c r="AG816" s="231"/>
      <c r="AH816" s="231"/>
      <c r="AI816" s="231"/>
      <c r="AJ816" s="231"/>
      <c r="AK816" s="231"/>
      <c r="AL816" s="231"/>
      <c r="AM816" s="231"/>
      <c r="AN816" s="231"/>
      <c r="AO816" s="231"/>
      <c r="AP816" s="231"/>
      <c r="AQ816" s="231"/>
      <c r="AR816" s="231"/>
      <c r="AS816" s="231"/>
      <c r="AT816" s="231"/>
      <c r="AU816" s="231"/>
      <c r="AV816" s="231"/>
      <c r="AW816" s="231"/>
      <c r="AX816" s="231"/>
      <c r="AY816" s="231"/>
      <c r="AZ816" s="231"/>
      <c r="BA816" s="231"/>
      <c r="BB816" s="231"/>
      <c r="BC816" s="231"/>
    </row>
    <row r="817" spans="6:55" ht="12.5">
      <c r="F817" s="230"/>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c r="AE817" s="231"/>
      <c r="AF817" s="231"/>
      <c r="AG817" s="231"/>
      <c r="AH817" s="231"/>
      <c r="AI817" s="231"/>
      <c r="AJ817" s="231"/>
      <c r="AK817" s="231"/>
      <c r="AL817" s="231"/>
      <c r="AM817" s="231"/>
      <c r="AN817" s="231"/>
      <c r="AO817" s="231"/>
      <c r="AP817" s="231"/>
      <c r="AQ817" s="231"/>
      <c r="AR817" s="231"/>
      <c r="AS817" s="231"/>
      <c r="AT817" s="231"/>
      <c r="AU817" s="231"/>
      <c r="AV817" s="231"/>
      <c r="AW817" s="231"/>
      <c r="AX817" s="231"/>
      <c r="AY817" s="231"/>
      <c r="AZ817" s="231"/>
      <c r="BA817" s="231"/>
      <c r="BB817" s="231"/>
      <c r="BC817" s="231"/>
    </row>
    <row r="818" spans="6:55" ht="12.5">
      <c r="F818" s="230"/>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c r="AE818" s="231"/>
      <c r="AF818" s="231"/>
      <c r="AG818" s="231"/>
      <c r="AH818" s="231"/>
      <c r="AI818" s="231"/>
      <c r="AJ818" s="231"/>
      <c r="AK818" s="231"/>
      <c r="AL818" s="231"/>
      <c r="AM818" s="231"/>
      <c r="AN818" s="231"/>
      <c r="AO818" s="231"/>
      <c r="AP818" s="231"/>
      <c r="AQ818" s="231"/>
      <c r="AR818" s="231"/>
      <c r="AS818" s="231"/>
      <c r="AT818" s="231"/>
      <c r="AU818" s="231"/>
      <c r="AV818" s="231"/>
      <c r="AW818" s="231"/>
      <c r="AX818" s="231"/>
      <c r="AY818" s="231"/>
      <c r="AZ818" s="231"/>
      <c r="BA818" s="231"/>
      <c r="BB818" s="231"/>
      <c r="BC818" s="231"/>
    </row>
    <row r="819" spans="6:55" ht="12.5">
      <c r="F819" s="230"/>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c r="AE819" s="231"/>
      <c r="AF819" s="231"/>
      <c r="AG819" s="231"/>
      <c r="AH819" s="231"/>
      <c r="AI819" s="231"/>
      <c r="AJ819" s="231"/>
      <c r="AK819" s="231"/>
      <c r="AL819" s="231"/>
      <c r="AM819" s="231"/>
      <c r="AN819" s="231"/>
      <c r="AO819" s="231"/>
      <c r="AP819" s="231"/>
      <c r="AQ819" s="231"/>
      <c r="AR819" s="231"/>
      <c r="AS819" s="231"/>
      <c r="AT819" s="231"/>
      <c r="AU819" s="231"/>
      <c r="AV819" s="231"/>
      <c r="AW819" s="231"/>
      <c r="AX819" s="231"/>
      <c r="AY819" s="231"/>
      <c r="AZ819" s="231"/>
      <c r="BA819" s="231"/>
      <c r="BB819" s="231"/>
      <c r="BC819" s="231"/>
    </row>
    <row r="820" spans="6:55" ht="12.5">
      <c r="F820" s="230"/>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c r="AE820" s="231"/>
      <c r="AF820" s="231"/>
      <c r="AG820" s="231"/>
      <c r="AH820" s="231"/>
      <c r="AI820" s="231"/>
      <c r="AJ820" s="231"/>
      <c r="AK820" s="231"/>
      <c r="AL820" s="231"/>
      <c r="AM820" s="231"/>
      <c r="AN820" s="231"/>
      <c r="AO820" s="231"/>
      <c r="AP820" s="231"/>
      <c r="AQ820" s="231"/>
      <c r="AR820" s="231"/>
      <c r="AS820" s="231"/>
      <c r="AT820" s="231"/>
      <c r="AU820" s="231"/>
      <c r="AV820" s="231"/>
      <c r="AW820" s="231"/>
      <c r="AX820" s="231"/>
      <c r="AY820" s="231"/>
      <c r="AZ820" s="231"/>
      <c r="BA820" s="231"/>
      <c r="BB820" s="231"/>
      <c r="BC820" s="231"/>
    </row>
    <row r="821" spans="6:55" ht="12.5">
      <c r="F821" s="230"/>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c r="AE821" s="231"/>
      <c r="AF821" s="231"/>
      <c r="AG821" s="231"/>
      <c r="AH821" s="231"/>
      <c r="AI821" s="231"/>
      <c r="AJ821" s="231"/>
      <c r="AK821" s="231"/>
      <c r="AL821" s="231"/>
      <c r="AM821" s="231"/>
      <c r="AN821" s="231"/>
      <c r="AO821" s="231"/>
      <c r="AP821" s="231"/>
      <c r="AQ821" s="231"/>
      <c r="AR821" s="231"/>
      <c r="AS821" s="231"/>
      <c r="AT821" s="231"/>
      <c r="AU821" s="231"/>
      <c r="AV821" s="231"/>
      <c r="AW821" s="231"/>
      <c r="AX821" s="231"/>
      <c r="AY821" s="231"/>
      <c r="AZ821" s="231"/>
      <c r="BA821" s="231"/>
      <c r="BB821" s="231"/>
      <c r="BC821" s="231"/>
    </row>
    <row r="822" spans="6:55" ht="12.5">
      <c r="F822" s="230"/>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c r="AE822" s="231"/>
      <c r="AF822" s="231"/>
      <c r="AG822" s="231"/>
      <c r="AH822" s="231"/>
      <c r="AI822" s="231"/>
      <c r="AJ822" s="231"/>
      <c r="AK822" s="231"/>
      <c r="AL822" s="231"/>
      <c r="AM822" s="231"/>
      <c r="AN822" s="231"/>
      <c r="AO822" s="231"/>
      <c r="AP822" s="231"/>
      <c r="AQ822" s="231"/>
      <c r="AR822" s="231"/>
      <c r="AS822" s="231"/>
      <c r="AT822" s="231"/>
      <c r="AU822" s="231"/>
      <c r="AV822" s="231"/>
      <c r="AW822" s="231"/>
      <c r="AX822" s="231"/>
      <c r="AY822" s="231"/>
      <c r="AZ822" s="231"/>
      <c r="BA822" s="231"/>
      <c r="BB822" s="231"/>
      <c r="BC822" s="231"/>
    </row>
    <row r="823" spans="6:55" ht="12.5">
      <c r="F823" s="230"/>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c r="AE823" s="231"/>
      <c r="AF823" s="231"/>
      <c r="AG823" s="231"/>
      <c r="AH823" s="231"/>
      <c r="AI823" s="231"/>
      <c r="AJ823" s="231"/>
      <c r="AK823" s="231"/>
      <c r="AL823" s="231"/>
      <c r="AM823" s="231"/>
      <c r="AN823" s="231"/>
      <c r="AO823" s="231"/>
      <c r="AP823" s="231"/>
      <c r="AQ823" s="231"/>
      <c r="AR823" s="231"/>
      <c r="AS823" s="231"/>
      <c r="AT823" s="231"/>
      <c r="AU823" s="231"/>
      <c r="AV823" s="231"/>
      <c r="AW823" s="231"/>
      <c r="AX823" s="231"/>
      <c r="AY823" s="231"/>
      <c r="AZ823" s="231"/>
      <c r="BA823" s="231"/>
      <c r="BB823" s="231"/>
      <c r="BC823" s="231"/>
    </row>
    <row r="824" spans="6:55" ht="12.5">
      <c r="F824" s="230"/>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c r="AE824" s="231"/>
      <c r="AF824" s="231"/>
      <c r="AG824" s="231"/>
      <c r="AH824" s="231"/>
      <c r="AI824" s="231"/>
      <c r="AJ824" s="231"/>
      <c r="AK824" s="231"/>
      <c r="AL824" s="231"/>
      <c r="AM824" s="231"/>
      <c r="AN824" s="231"/>
      <c r="AO824" s="231"/>
      <c r="AP824" s="231"/>
      <c r="AQ824" s="231"/>
      <c r="AR824" s="231"/>
      <c r="AS824" s="231"/>
      <c r="AT824" s="231"/>
      <c r="AU824" s="231"/>
      <c r="AV824" s="231"/>
      <c r="AW824" s="231"/>
      <c r="AX824" s="231"/>
      <c r="AY824" s="231"/>
      <c r="AZ824" s="231"/>
      <c r="BA824" s="231"/>
      <c r="BB824" s="231"/>
      <c r="BC824" s="231"/>
    </row>
    <row r="825" spans="6:55" ht="12.5">
      <c r="F825" s="230"/>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c r="AE825" s="231"/>
      <c r="AF825" s="231"/>
      <c r="AG825" s="231"/>
      <c r="AH825" s="231"/>
      <c r="AI825" s="231"/>
      <c r="AJ825" s="231"/>
      <c r="AK825" s="231"/>
      <c r="AL825" s="231"/>
      <c r="AM825" s="231"/>
      <c r="AN825" s="231"/>
      <c r="AO825" s="231"/>
      <c r="AP825" s="231"/>
      <c r="AQ825" s="231"/>
      <c r="AR825" s="231"/>
      <c r="AS825" s="231"/>
      <c r="AT825" s="231"/>
      <c r="AU825" s="231"/>
      <c r="AV825" s="231"/>
      <c r="AW825" s="231"/>
      <c r="AX825" s="231"/>
      <c r="AY825" s="231"/>
      <c r="AZ825" s="231"/>
      <c r="BA825" s="231"/>
      <c r="BB825" s="231"/>
      <c r="BC825" s="231"/>
    </row>
    <row r="826" spans="6:55" ht="12.5">
      <c r="F826" s="230"/>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c r="AE826" s="231"/>
      <c r="AF826" s="231"/>
      <c r="AG826" s="231"/>
      <c r="AH826" s="231"/>
      <c r="AI826" s="231"/>
      <c r="AJ826" s="231"/>
      <c r="AK826" s="231"/>
      <c r="AL826" s="231"/>
      <c r="AM826" s="231"/>
      <c r="AN826" s="231"/>
      <c r="AO826" s="231"/>
      <c r="AP826" s="231"/>
      <c r="AQ826" s="231"/>
      <c r="AR826" s="231"/>
      <c r="AS826" s="231"/>
      <c r="AT826" s="231"/>
      <c r="AU826" s="231"/>
      <c r="AV826" s="231"/>
      <c r="AW826" s="231"/>
      <c r="AX826" s="231"/>
      <c r="AY826" s="231"/>
      <c r="AZ826" s="231"/>
      <c r="BA826" s="231"/>
      <c r="BB826" s="231"/>
      <c r="BC826" s="231"/>
    </row>
    <row r="827" spans="6:55" ht="12.5">
      <c r="F827" s="230"/>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c r="AE827" s="231"/>
      <c r="AF827" s="231"/>
      <c r="AG827" s="231"/>
      <c r="AH827" s="231"/>
      <c r="AI827" s="231"/>
      <c r="AJ827" s="231"/>
      <c r="AK827" s="231"/>
      <c r="AL827" s="231"/>
      <c r="AM827" s="231"/>
      <c r="AN827" s="231"/>
      <c r="AO827" s="231"/>
      <c r="AP827" s="231"/>
      <c r="AQ827" s="231"/>
      <c r="AR827" s="231"/>
      <c r="AS827" s="231"/>
      <c r="AT827" s="231"/>
      <c r="AU827" s="231"/>
      <c r="AV827" s="231"/>
      <c r="AW827" s="231"/>
      <c r="AX827" s="231"/>
      <c r="AY827" s="231"/>
      <c r="AZ827" s="231"/>
      <c r="BA827" s="231"/>
      <c r="BB827" s="231"/>
      <c r="BC827" s="231"/>
    </row>
    <row r="828" spans="6:55" ht="12.5">
      <c r="F828" s="230"/>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c r="AE828" s="231"/>
      <c r="AF828" s="231"/>
      <c r="AG828" s="231"/>
      <c r="AH828" s="231"/>
      <c r="AI828" s="231"/>
      <c r="AJ828" s="231"/>
      <c r="AK828" s="231"/>
      <c r="AL828" s="231"/>
      <c r="AM828" s="231"/>
      <c r="AN828" s="231"/>
      <c r="AO828" s="231"/>
      <c r="AP828" s="231"/>
      <c r="AQ828" s="231"/>
      <c r="AR828" s="231"/>
      <c r="AS828" s="231"/>
      <c r="AT828" s="231"/>
      <c r="AU828" s="231"/>
      <c r="AV828" s="231"/>
      <c r="AW828" s="231"/>
      <c r="AX828" s="231"/>
      <c r="AY828" s="231"/>
      <c r="AZ828" s="231"/>
      <c r="BA828" s="231"/>
      <c r="BB828" s="231"/>
      <c r="BC828" s="231"/>
    </row>
    <row r="829" spans="6:55" ht="12.5">
      <c r="F829" s="230"/>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c r="AE829" s="231"/>
      <c r="AF829" s="231"/>
      <c r="AG829" s="231"/>
      <c r="AH829" s="231"/>
      <c r="AI829" s="231"/>
      <c r="AJ829" s="231"/>
      <c r="AK829" s="231"/>
      <c r="AL829" s="231"/>
      <c r="AM829" s="231"/>
      <c r="AN829" s="231"/>
      <c r="AO829" s="231"/>
      <c r="AP829" s="231"/>
      <c r="AQ829" s="231"/>
      <c r="AR829" s="231"/>
      <c r="AS829" s="231"/>
      <c r="AT829" s="231"/>
      <c r="AU829" s="231"/>
      <c r="AV829" s="231"/>
      <c r="AW829" s="231"/>
      <c r="AX829" s="231"/>
      <c r="AY829" s="231"/>
      <c r="AZ829" s="231"/>
      <c r="BA829" s="231"/>
      <c r="BB829" s="231"/>
      <c r="BC829" s="231"/>
    </row>
    <row r="830" spans="6:55" ht="12.5">
      <c r="F830" s="230"/>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c r="AE830" s="231"/>
      <c r="AF830" s="231"/>
      <c r="AG830" s="231"/>
      <c r="AH830" s="231"/>
      <c r="AI830" s="231"/>
      <c r="AJ830" s="231"/>
      <c r="AK830" s="231"/>
      <c r="AL830" s="231"/>
      <c r="AM830" s="231"/>
      <c r="AN830" s="231"/>
      <c r="AO830" s="231"/>
      <c r="AP830" s="231"/>
      <c r="AQ830" s="231"/>
      <c r="AR830" s="231"/>
      <c r="AS830" s="231"/>
      <c r="AT830" s="231"/>
      <c r="AU830" s="231"/>
      <c r="AV830" s="231"/>
      <c r="AW830" s="231"/>
      <c r="AX830" s="231"/>
      <c r="AY830" s="231"/>
      <c r="AZ830" s="231"/>
      <c r="BA830" s="231"/>
      <c r="BB830" s="231"/>
      <c r="BC830" s="231"/>
    </row>
    <row r="831" spans="6:55" ht="12.5">
      <c r="F831" s="230"/>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c r="AE831" s="231"/>
      <c r="AF831" s="231"/>
      <c r="AG831" s="231"/>
      <c r="AH831" s="231"/>
      <c r="AI831" s="231"/>
      <c r="AJ831" s="231"/>
      <c r="AK831" s="231"/>
      <c r="AL831" s="231"/>
      <c r="AM831" s="231"/>
      <c r="AN831" s="231"/>
      <c r="AO831" s="231"/>
      <c r="AP831" s="231"/>
      <c r="AQ831" s="231"/>
      <c r="AR831" s="231"/>
      <c r="AS831" s="231"/>
      <c r="AT831" s="231"/>
      <c r="AU831" s="231"/>
      <c r="AV831" s="231"/>
      <c r="AW831" s="231"/>
      <c r="AX831" s="231"/>
      <c r="AY831" s="231"/>
      <c r="AZ831" s="231"/>
      <c r="BA831" s="231"/>
      <c r="BB831" s="231"/>
      <c r="BC831" s="231"/>
    </row>
    <row r="832" spans="6:55" ht="12.5">
      <c r="F832" s="230"/>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c r="AE832" s="231"/>
      <c r="AF832" s="231"/>
      <c r="AG832" s="231"/>
      <c r="AH832" s="231"/>
      <c r="AI832" s="231"/>
      <c r="AJ832" s="231"/>
      <c r="AK832" s="231"/>
      <c r="AL832" s="231"/>
      <c r="AM832" s="231"/>
      <c r="AN832" s="231"/>
      <c r="AO832" s="231"/>
      <c r="AP832" s="231"/>
      <c r="AQ832" s="231"/>
      <c r="AR832" s="231"/>
      <c r="AS832" s="231"/>
      <c r="AT832" s="231"/>
      <c r="AU832" s="231"/>
      <c r="AV832" s="231"/>
      <c r="AW832" s="231"/>
      <c r="AX832" s="231"/>
      <c r="AY832" s="231"/>
      <c r="AZ832" s="231"/>
      <c r="BA832" s="231"/>
      <c r="BB832" s="231"/>
      <c r="BC832" s="231"/>
    </row>
    <row r="833" spans="6:55" ht="12.5">
      <c r="F833" s="230"/>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c r="AE833" s="231"/>
      <c r="AF833" s="231"/>
      <c r="AG833" s="231"/>
      <c r="AH833" s="231"/>
      <c r="AI833" s="231"/>
      <c r="AJ833" s="231"/>
      <c r="AK833" s="231"/>
      <c r="AL833" s="231"/>
      <c r="AM833" s="231"/>
      <c r="AN833" s="231"/>
      <c r="AO833" s="231"/>
      <c r="AP833" s="231"/>
      <c r="AQ833" s="231"/>
      <c r="AR833" s="231"/>
      <c r="AS833" s="231"/>
      <c r="AT833" s="231"/>
      <c r="AU833" s="231"/>
      <c r="AV833" s="231"/>
      <c r="AW833" s="231"/>
      <c r="AX833" s="231"/>
      <c r="AY833" s="231"/>
      <c r="AZ833" s="231"/>
      <c r="BA833" s="231"/>
      <c r="BB833" s="231"/>
      <c r="BC833" s="231"/>
    </row>
    <row r="834" spans="6:55" ht="12.5">
      <c r="F834" s="230"/>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c r="AE834" s="231"/>
      <c r="AF834" s="231"/>
      <c r="AG834" s="231"/>
      <c r="AH834" s="231"/>
      <c r="AI834" s="231"/>
      <c r="AJ834" s="231"/>
      <c r="AK834" s="231"/>
      <c r="AL834" s="231"/>
      <c r="AM834" s="231"/>
      <c r="AN834" s="231"/>
      <c r="AO834" s="231"/>
      <c r="AP834" s="231"/>
      <c r="AQ834" s="231"/>
      <c r="AR834" s="231"/>
      <c r="AS834" s="231"/>
      <c r="AT834" s="231"/>
      <c r="AU834" s="231"/>
      <c r="AV834" s="231"/>
      <c r="AW834" s="231"/>
      <c r="AX834" s="231"/>
      <c r="AY834" s="231"/>
      <c r="AZ834" s="231"/>
      <c r="BA834" s="231"/>
      <c r="BB834" s="231"/>
      <c r="BC834" s="231"/>
    </row>
    <row r="835" spans="6:55" ht="12.5">
      <c r="F835" s="230"/>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c r="AE835" s="231"/>
      <c r="AF835" s="231"/>
      <c r="AG835" s="231"/>
      <c r="AH835" s="231"/>
      <c r="AI835" s="231"/>
      <c r="AJ835" s="231"/>
      <c r="AK835" s="231"/>
      <c r="AL835" s="231"/>
      <c r="AM835" s="231"/>
      <c r="AN835" s="231"/>
      <c r="AO835" s="231"/>
      <c r="AP835" s="231"/>
      <c r="AQ835" s="231"/>
      <c r="AR835" s="231"/>
      <c r="AS835" s="231"/>
      <c r="AT835" s="231"/>
      <c r="AU835" s="231"/>
      <c r="AV835" s="231"/>
      <c r="AW835" s="231"/>
      <c r="AX835" s="231"/>
      <c r="AY835" s="231"/>
      <c r="AZ835" s="231"/>
      <c r="BA835" s="231"/>
      <c r="BB835" s="231"/>
      <c r="BC835" s="231"/>
    </row>
    <row r="836" spans="6:55" ht="12.5">
      <c r="F836" s="230"/>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c r="AE836" s="231"/>
      <c r="AF836" s="231"/>
      <c r="AG836" s="231"/>
      <c r="AH836" s="231"/>
      <c r="AI836" s="231"/>
      <c r="AJ836" s="231"/>
      <c r="AK836" s="231"/>
      <c r="AL836" s="231"/>
      <c r="AM836" s="231"/>
      <c r="AN836" s="231"/>
      <c r="AO836" s="231"/>
      <c r="AP836" s="231"/>
      <c r="AQ836" s="231"/>
      <c r="AR836" s="231"/>
      <c r="AS836" s="231"/>
      <c r="AT836" s="231"/>
      <c r="AU836" s="231"/>
      <c r="AV836" s="231"/>
      <c r="AW836" s="231"/>
      <c r="AX836" s="231"/>
      <c r="AY836" s="231"/>
      <c r="AZ836" s="231"/>
      <c r="BA836" s="231"/>
      <c r="BB836" s="231"/>
      <c r="BC836" s="231"/>
    </row>
    <row r="837" spans="6:55" ht="12.5">
      <c r="F837" s="230"/>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c r="AE837" s="231"/>
      <c r="AF837" s="231"/>
      <c r="AG837" s="231"/>
      <c r="AH837" s="231"/>
      <c r="AI837" s="231"/>
      <c r="AJ837" s="231"/>
      <c r="AK837" s="231"/>
      <c r="AL837" s="231"/>
      <c r="AM837" s="231"/>
      <c r="AN837" s="231"/>
      <c r="AO837" s="231"/>
      <c r="AP837" s="231"/>
      <c r="AQ837" s="231"/>
      <c r="AR837" s="231"/>
      <c r="AS837" s="231"/>
      <c r="AT837" s="231"/>
      <c r="AU837" s="231"/>
      <c r="AV837" s="231"/>
      <c r="AW837" s="231"/>
      <c r="AX837" s="231"/>
      <c r="AY837" s="231"/>
      <c r="AZ837" s="231"/>
      <c r="BA837" s="231"/>
      <c r="BB837" s="231"/>
      <c r="BC837" s="231"/>
    </row>
    <row r="838" spans="6:55" ht="12.5">
      <c r="F838" s="230"/>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c r="AE838" s="231"/>
      <c r="AF838" s="231"/>
      <c r="AG838" s="231"/>
      <c r="AH838" s="231"/>
      <c r="AI838" s="231"/>
      <c r="AJ838" s="231"/>
      <c r="AK838" s="231"/>
      <c r="AL838" s="231"/>
      <c r="AM838" s="231"/>
      <c r="AN838" s="231"/>
      <c r="AO838" s="231"/>
      <c r="AP838" s="231"/>
      <c r="AQ838" s="231"/>
      <c r="AR838" s="231"/>
      <c r="AS838" s="231"/>
      <c r="AT838" s="231"/>
      <c r="AU838" s="231"/>
      <c r="AV838" s="231"/>
      <c r="AW838" s="231"/>
      <c r="AX838" s="231"/>
      <c r="AY838" s="231"/>
      <c r="AZ838" s="231"/>
      <c r="BA838" s="231"/>
      <c r="BB838" s="231"/>
      <c r="BC838" s="231"/>
    </row>
    <row r="839" spans="6:55" ht="12.5">
      <c r="F839" s="230"/>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c r="AE839" s="231"/>
      <c r="AF839" s="231"/>
      <c r="AG839" s="231"/>
      <c r="AH839" s="231"/>
      <c r="AI839" s="231"/>
      <c r="AJ839" s="231"/>
      <c r="AK839" s="231"/>
      <c r="AL839" s="231"/>
      <c r="AM839" s="231"/>
      <c r="AN839" s="231"/>
      <c r="AO839" s="231"/>
      <c r="AP839" s="231"/>
      <c r="AQ839" s="231"/>
      <c r="AR839" s="231"/>
      <c r="AS839" s="231"/>
      <c r="AT839" s="231"/>
      <c r="AU839" s="231"/>
      <c r="AV839" s="231"/>
      <c r="AW839" s="231"/>
      <c r="AX839" s="231"/>
      <c r="AY839" s="231"/>
      <c r="AZ839" s="231"/>
      <c r="BA839" s="231"/>
      <c r="BB839" s="231"/>
      <c r="BC839" s="231"/>
    </row>
    <row r="840" spans="6:55" ht="12.5">
      <c r="F840" s="230"/>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c r="AE840" s="231"/>
      <c r="AF840" s="231"/>
      <c r="AG840" s="231"/>
      <c r="AH840" s="231"/>
      <c r="AI840" s="231"/>
      <c r="AJ840" s="231"/>
      <c r="AK840" s="231"/>
      <c r="AL840" s="231"/>
      <c r="AM840" s="231"/>
      <c r="AN840" s="231"/>
      <c r="AO840" s="231"/>
      <c r="AP840" s="231"/>
      <c r="AQ840" s="231"/>
      <c r="AR840" s="231"/>
      <c r="AS840" s="231"/>
      <c r="AT840" s="231"/>
      <c r="AU840" s="231"/>
      <c r="AV840" s="231"/>
      <c r="AW840" s="231"/>
      <c r="AX840" s="231"/>
      <c r="AY840" s="231"/>
      <c r="AZ840" s="231"/>
      <c r="BA840" s="231"/>
      <c r="BB840" s="231"/>
      <c r="BC840" s="231"/>
    </row>
    <row r="841" spans="6:55" ht="12.5">
      <c r="F841" s="230"/>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c r="AE841" s="231"/>
      <c r="AF841" s="231"/>
      <c r="AG841" s="231"/>
      <c r="AH841" s="231"/>
      <c r="AI841" s="231"/>
      <c r="AJ841" s="231"/>
      <c r="AK841" s="231"/>
      <c r="AL841" s="231"/>
      <c r="AM841" s="231"/>
      <c r="AN841" s="231"/>
      <c r="AO841" s="231"/>
      <c r="AP841" s="231"/>
      <c r="AQ841" s="231"/>
      <c r="AR841" s="231"/>
      <c r="AS841" s="231"/>
      <c r="AT841" s="231"/>
      <c r="AU841" s="231"/>
      <c r="AV841" s="231"/>
      <c r="AW841" s="231"/>
      <c r="AX841" s="231"/>
      <c r="AY841" s="231"/>
      <c r="AZ841" s="231"/>
      <c r="BA841" s="231"/>
      <c r="BB841" s="231"/>
      <c r="BC841" s="231"/>
    </row>
    <row r="842" spans="6:55" ht="12.5">
      <c r="F842" s="230"/>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c r="AE842" s="231"/>
      <c r="AF842" s="231"/>
      <c r="AG842" s="231"/>
      <c r="AH842" s="231"/>
      <c r="AI842" s="231"/>
      <c r="AJ842" s="231"/>
      <c r="AK842" s="231"/>
      <c r="AL842" s="231"/>
      <c r="AM842" s="231"/>
      <c r="AN842" s="231"/>
      <c r="AO842" s="231"/>
      <c r="AP842" s="231"/>
      <c r="AQ842" s="231"/>
      <c r="AR842" s="231"/>
      <c r="AS842" s="231"/>
      <c r="AT842" s="231"/>
      <c r="AU842" s="231"/>
      <c r="AV842" s="231"/>
      <c r="AW842" s="231"/>
      <c r="AX842" s="231"/>
      <c r="AY842" s="231"/>
      <c r="AZ842" s="231"/>
      <c r="BA842" s="231"/>
      <c r="BB842" s="231"/>
      <c r="BC842" s="231"/>
    </row>
    <row r="843" spans="6:55" ht="12.5">
      <c r="F843" s="230"/>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c r="AE843" s="231"/>
      <c r="AF843" s="231"/>
      <c r="AG843" s="231"/>
      <c r="AH843" s="231"/>
      <c r="AI843" s="231"/>
      <c r="AJ843" s="231"/>
      <c r="AK843" s="231"/>
      <c r="AL843" s="231"/>
      <c r="AM843" s="231"/>
      <c r="AN843" s="231"/>
      <c r="AO843" s="231"/>
      <c r="AP843" s="231"/>
      <c r="AQ843" s="231"/>
      <c r="AR843" s="231"/>
      <c r="AS843" s="231"/>
      <c r="AT843" s="231"/>
      <c r="AU843" s="231"/>
      <c r="AV843" s="231"/>
      <c r="AW843" s="231"/>
      <c r="AX843" s="231"/>
      <c r="AY843" s="231"/>
      <c r="AZ843" s="231"/>
      <c r="BA843" s="231"/>
      <c r="BB843" s="231"/>
      <c r="BC843" s="231"/>
    </row>
    <row r="844" spans="6:55" ht="12.5">
      <c r="F844" s="230"/>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c r="AE844" s="231"/>
      <c r="AF844" s="231"/>
      <c r="AG844" s="231"/>
      <c r="AH844" s="231"/>
      <c r="AI844" s="231"/>
      <c r="AJ844" s="231"/>
      <c r="AK844" s="231"/>
      <c r="AL844" s="231"/>
      <c r="AM844" s="231"/>
      <c r="AN844" s="231"/>
      <c r="AO844" s="231"/>
      <c r="AP844" s="231"/>
      <c r="AQ844" s="231"/>
      <c r="AR844" s="231"/>
      <c r="AS844" s="231"/>
      <c r="AT844" s="231"/>
      <c r="AU844" s="231"/>
      <c r="AV844" s="231"/>
      <c r="AW844" s="231"/>
      <c r="AX844" s="231"/>
      <c r="AY844" s="231"/>
      <c r="AZ844" s="231"/>
      <c r="BA844" s="231"/>
      <c r="BB844" s="231"/>
      <c r="BC844" s="231"/>
    </row>
    <row r="845" spans="6:55" ht="12.5">
      <c r="F845" s="230"/>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c r="AE845" s="231"/>
      <c r="AF845" s="231"/>
      <c r="AG845" s="231"/>
      <c r="AH845" s="231"/>
      <c r="AI845" s="231"/>
      <c r="AJ845" s="231"/>
      <c r="AK845" s="231"/>
      <c r="AL845" s="231"/>
      <c r="AM845" s="231"/>
      <c r="AN845" s="231"/>
      <c r="AO845" s="231"/>
      <c r="AP845" s="231"/>
      <c r="AQ845" s="231"/>
      <c r="AR845" s="231"/>
      <c r="AS845" s="231"/>
      <c r="AT845" s="231"/>
      <c r="AU845" s="231"/>
      <c r="AV845" s="231"/>
      <c r="AW845" s="231"/>
      <c r="AX845" s="231"/>
      <c r="AY845" s="231"/>
      <c r="AZ845" s="231"/>
      <c r="BA845" s="231"/>
      <c r="BB845" s="231"/>
      <c r="BC845" s="231"/>
    </row>
    <row r="846" spans="6:55" ht="12.5">
      <c r="F846" s="230"/>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c r="AE846" s="231"/>
      <c r="AF846" s="231"/>
      <c r="AG846" s="231"/>
      <c r="AH846" s="231"/>
      <c r="AI846" s="231"/>
      <c r="AJ846" s="231"/>
      <c r="AK846" s="231"/>
      <c r="AL846" s="231"/>
      <c r="AM846" s="231"/>
      <c r="AN846" s="231"/>
      <c r="AO846" s="231"/>
      <c r="AP846" s="231"/>
      <c r="AQ846" s="231"/>
      <c r="AR846" s="231"/>
      <c r="AS846" s="231"/>
      <c r="AT846" s="231"/>
      <c r="AU846" s="231"/>
      <c r="AV846" s="231"/>
      <c r="AW846" s="231"/>
      <c r="AX846" s="231"/>
      <c r="AY846" s="231"/>
      <c r="AZ846" s="231"/>
      <c r="BA846" s="231"/>
      <c r="BB846" s="231"/>
      <c r="BC846" s="231"/>
    </row>
    <row r="847" spans="6:55" ht="12.5">
      <c r="F847" s="230"/>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c r="AE847" s="231"/>
      <c r="AF847" s="231"/>
      <c r="AG847" s="231"/>
      <c r="AH847" s="231"/>
      <c r="AI847" s="231"/>
      <c r="AJ847" s="231"/>
      <c r="AK847" s="231"/>
      <c r="AL847" s="231"/>
      <c r="AM847" s="231"/>
      <c r="AN847" s="231"/>
      <c r="AO847" s="231"/>
      <c r="AP847" s="231"/>
      <c r="AQ847" s="231"/>
      <c r="AR847" s="231"/>
      <c r="AS847" s="231"/>
      <c r="AT847" s="231"/>
      <c r="AU847" s="231"/>
      <c r="AV847" s="231"/>
      <c r="AW847" s="231"/>
      <c r="AX847" s="231"/>
      <c r="AY847" s="231"/>
      <c r="AZ847" s="231"/>
      <c r="BA847" s="231"/>
      <c r="BB847" s="231"/>
      <c r="BC847" s="231"/>
    </row>
    <row r="848" spans="6:55" ht="12.5">
      <c r="F848" s="230"/>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c r="AE848" s="231"/>
      <c r="AF848" s="231"/>
      <c r="AG848" s="231"/>
      <c r="AH848" s="231"/>
      <c r="AI848" s="231"/>
      <c r="AJ848" s="231"/>
      <c r="AK848" s="231"/>
      <c r="AL848" s="231"/>
      <c r="AM848" s="231"/>
      <c r="AN848" s="231"/>
      <c r="AO848" s="231"/>
      <c r="AP848" s="231"/>
      <c r="AQ848" s="231"/>
      <c r="AR848" s="231"/>
      <c r="AS848" s="231"/>
      <c r="AT848" s="231"/>
      <c r="AU848" s="231"/>
      <c r="AV848" s="231"/>
      <c r="AW848" s="231"/>
      <c r="AX848" s="231"/>
      <c r="AY848" s="231"/>
      <c r="AZ848" s="231"/>
      <c r="BA848" s="231"/>
      <c r="BB848" s="231"/>
      <c r="BC848" s="231"/>
    </row>
    <row r="849" spans="6:55" ht="12.5">
      <c r="F849" s="230"/>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c r="AE849" s="231"/>
      <c r="AF849" s="231"/>
      <c r="AG849" s="231"/>
      <c r="AH849" s="231"/>
      <c r="AI849" s="231"/>
      <c r="AJ849" s="231"/>
      <c r="AK849" s="231"/>
      <c r="AL849" s="231"/>
      <c r="AM849" s="231"/>
      <c r="AN849" s="231"/>
      <c r="AO849" s="231"/>
      <c r="AP849" s="231"/>
      <c r="AQ849" s="231"/>
      <c r="AR849" s="231"/>
      <c r="AS849" s="231"/>
      <c r="AT849" s="231"/>
      <c r="AU849" s="231"/>
      <c r="AV849" s="231"/>
      <c r="AW849" s="231"/>
      <c r="AX849" s="231"/>
      <c r="AY849" s="231"/>
      <c r="AZ849" s="231"/>
      <c r="BA849" s="231"/>
      <c r="BB849" s="231"/>
      <c r="BC849" s="231"/>
    </row>
    <row r="850" spans="6:55" ht="12.5">
      <c r="F850" s="230"/>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c r="AE850" s="231"/>
      <c r="AF850" s="231"/>
      <c r="AG850" s="231"/>
      <c r="AH850" s="231"/>
      <c r="AI850" s="231"/>
      <c r="AJ850" s="231"/>
      <c r="AK850" s="231"/>
      <c r="AL850" s="231"/>
      <c r="AM850" s="231"/>
      <c r="AN850" s="231"/>
      <c r="AO850" s="231"/>
      <c r="AP850" s="231"/>
      <c r="AQ850" s="231"/>
      <c r="AR850" s="231"/>
      <c r="AS850" s="231"/>
      <c r="AT850" s="231"/>
      <c r="AU850" s="231"/>
      <c r="AV850" s="231"/>
      <c r="AW850" s="231"/>
      <c r="AX850" s="231"/>
      <c r="AY850" s="231"/>
      <c r="AZ850" s="231"/>
      <c r="BA850" s="231"/>
      <c r="BB850" s="231"/>
      <c r="BC850" s="231"/>
    </row>
    <row r="851" spans="6:55" ht="12.5">
      <c r="F851" s="230"/>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c r="AE851" s="231"/>
      <c r="AF851" s="231"/>
      <c r="AG851" s="231"/>
      <c r="AH851" s="231"/>
      <c r="AI851" s="231"/>
      <c r="AJ851" s="231"/>
      <c r="AK851" s="231"/>
      <c r="AL851" s="231"/>
      <c r="AM851" s="231"/>
      <c r="AN851" s="231"/>
      <c r="AO851" s="231"/>
      <c r="AP851" s="231"/>
      <c r="AQ851" s="231"/>
      <c r="AR851" s="231"/>
      <c r="AS851" s="231"/>
      <c r="AT851" s="231"/>
      <c r="AU851" s="231"/>
      <c r="AV851" s="231"/>
      <c r="AW851" s="231"/>
      <c r="AX851" s="231"/>
      <c r="AY851" s="231"/>
      <c r="AZ851" s="231"/>
      <c r="BA851" s="231"/>
      <c r="BB851" s="231"/>
      <c r="BC851" s="231"/>
    </row>
    <row r="852" spans="6:55" ht="12.5">
      <c r="F852" s="230"/>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c r="AE852" s="231"/>
      <c r="AF852" s="231"/>
      <c r="AG852" s="231"/>
      <c r="AH852" s="231"/>
      <c r="AI852" s="231"/>
      <c r="AJ852" s="231"/>
      <c r="AK852" s="231"/>
      <c r="AL852" s="231"/>
      <c r="AM852" s="231"/>
      <c r="AN852" s="231"/>
      <c r="AO852" s="231"/>
      <c r="AP852" s="231"/>
      <c r="AQ852" s="231"/>
      <c r="AR852" s="231"/>
      <c r="AS852" s="231"/>
      <c r="AT852" s="231"/>
      <c r="AU852" s="231"/>
      <c r="AV852" s="231"/>
      <c r="AW852" s="231"/>
      <c r="AX852" s="231"/>
      <c r="AY852" s="231"/>
      <c r="AZ852" s="231"/>
      <c r="BA852" s="231"/>
      <c r="BB852" s="231"/>
      <c r="BC852" s="231"/>
    </row>
    <row r="853" spans="6:55" ht="12.5">
      <c r="F853" s="230"/>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c r="AE853" s="231"/>
      <c r="AF853" s="231"/>
      <c r="AG853" s="231"/>
      <c r="AH853" s="231"/>
      <c r="AI853" s="231"/>
      <c r="AJ853" s="231"/>
      <c r="AK853" s="231"/>
      <c r="AL853" s="231"/>
      <c r="AM853" s="231"/>
      <c r="AN853" s="231"/>
      <c r="AO853" s="231"/>
      <c r="AP853" s="231"/>
      <c r="AQ853" s="231"/>
      <c r="AR853" s="231"/>
      <c r="AS853" s="231"/>
      <c r="AT853" s="231"/>
      <c r="AU853" s="231"/>
      <c r="AV853" s="231"/>
      <c r="AW853" s="231"/>
      <c r="AX853" s="231"/>
      <c r="AY853" s="231"/>
      <c r="AZ853" s="231"/>
      <c r="BA853" s="231"/>
      <c r="BB853" s="231"/>
      <c r="BC853" s="231"/>
    </row>
    <row r="854" spans="6:55" ht="12.5">
      <c r="F854" s="230"/>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c r="AE854" s="231"/>
      <c r="AF854" s="231"/>
      <c r="AG854" s="231"/>
      <c r="AH854" s="231"/>
      <c r="AI854" s="231"/>
      <c r="AJ854" s="231"/>
      <c r="AK854" s="231"/>
      <c r="AL854" s="231"/>
      <c r="AM854" s="231"/>
      <c r="AN854" s="231"/>
      <c r="AO854" s="231"/>
      <c r="AP854" s="231"/>
      <c r="AQ854" s="231"/>
      <c r="AR854" s="231"/>
      <c r="AS854" s="231"/>
      <c r="AT854" s="231"/>
      <c r="AU854" s="231"/>
      <c r="AV854" s="231"/>
      <c r="AW854" s="231"/>
      <c r="AX854" s="231"/>
      <c r="AY854" s="231"/>
      <c r="AZ854" s="231"/>
      <c r="BA854" s="231"/>
      <c r="BB854" s="231"/>
      <c r="BC854" s="231"/>
    </row>
    <row r="855" spans="6:55" ht="12.5">
      <c r="F855" s="230"/>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c r="AE855" s="231"/>
      <c r="AF855" s="231"/>
      <c r="AG855" s="231"/>
      <c r="AH855" s="231"/>
      <c r="AI855" s="231"/>
      <c r="AJ855" s="231"/>
      <c r="AK855" s="231"/>
      <c r="AL855" s="231"/>
      <c r="AM855" s="231"/>
      <c r="AN855" s="231"/>
      <c r="AO855" s="231"/>
      <c r="AP855" s="231"/>
      <c r="AQ855" s="231"/>
      <c r="AR855" s="231"/>
      <c r="AS855" s="231"/>
      <c r="AT855" s="231"/>
      <c r="AU855" s="231"/>
      <c r="AV855" s="231"/>
      <c r="AW855" s="231"/>
      <c r="AX855" s="231"/>
      <c r="AY855" s="231"/>
      <c r="AZ855" s="231"/>
      <c r="BA855" s="231"/>
      <c r="BB855" s="231"/>
      <c r="BC855" s="231"/>
    </row>
    <row r="856" spans="6:55" ht="12.5">
      <c r="F856" s="230"/>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c r="AE856" s="231"/>
      <c r="AF856" s="231"/>
      <c r="AG856" s="231"/>
      <c r="AH856" s="231"/>
      <c r="AI856" s="231"/>
      <c r="AJ856" s="231"/>
      <c r="AK856" s="231"/>
      <c r="AL856" s="231"/>
      <c r="AM856" s="231"/>
      <c r="AN856" s="231"/>
      <c r="AO856" s="231"/>
      <c r="AP856" s="231"/>
      <c r="AQ856" s="231"/>
      <c r="AR856" s="231"/>
      <c r="AS856" s="231"/>
      <c r="AT856" s="231"/>
      <c r="AU856" s="231"/>
      <c r="AV856" s="231"/>
      <c r="AW856" s="231"/>
      <c r="AX856" s="231"/>
      <c r="AY856" s="231"/>
      <c r="AZ856" s="231"/>
      <c r="BA856" s="231"/>
      <c r="BB856" s="231"/>
      <c r="BC856" s="231"/>
    </row>
    <row r="857" spans="6:55" ht="12.5">
      <c r="F857" s="230"/>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c r="AE857" s="231"/>
      <c r="AF857" s="231"/>
      <c r="AG857" s="231"/>
      <c r="AH857" s="231"/>
      <c r="AI857" s="231"/>
      <c r="AJ857" s="231"/>
      <c r="AK857" s="231"/>
      <c r="AL857" s="231"/>
      <c r="AM857" s="231"/>
      <c r="AN857" s="231"/>
      <c r="AO857" s="231"/>
      <c r="AP857" s="231"/>
      <c r="AQ857" s="231"/>
      <c r="AR857" s="231"/>
      <c r="AS857" s="231"/>
      <c r="AT857" s="231"/>
      <c r="AU857" s="231"/>
      <c r="AV857" s="231"/>
      <c r="AW857" s="231"/>
      <c r="AX857" s="231"/>
      <c r="AY857" s="231"/>
      <c r="AZ857" s="231"/>
      <c r="BA857" s="231"/>
      <c r="BB857" s="231"/>
      <c r="BC857" s="231"/>
    </row>
    <row r="858" spans="6:55" ht="12.5">
      <c r="F858" s="230"/>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c r="AE858" s="231"/>
      <c r="AF858" s="231"/>
      <c r="AG858" s="231"/>
      <c r="AH858" s="231"/>
      <c r="AI858" s="231"/>
      <c r="AJ858" s="231"/>
      <c r="AK858" s="231"/>
      <c r="AL858" s="231"/>
      <c r="AM858" s="231"/>
      <c r="AN858" s="231"/>
      <c r="AO858" s="231"/>
      <c r="AP858" s="231"/>
      <c r="AQ858" s="231"/>
      <c r="AR858" s="231"/>
      <c r="AS858" s="231"/>
      <c r="AT858" s="231"/>
      <c r="AU858" s="231"/>
      <c r="AV858" s="231"/>
      <c r="AW858" s="231"/>
      <c r="AX858" s="231"/>
      <c r="AY858" s="231"/>
      <c r="AZ858" s="231"/>
      <c r="BA858" s="231"/>
      <c r="BB858" s="231"/>
      <c r="BC858" s="231"/>
    </row>
    <row r="859" spans="6:55" ht="12.5">
      <c r="F859" s="230"/>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c r="AE859" s="231"/>
      <c r="AF859" s="231"/>
      <c r="AG859" s="231"/>
      <c r="AH859" s="231"/>
      <c r="AI859" s="231"/>
      <c r="AJ859" s="231"/>
      <c r="AK859" s="231"/>
      <c r="AL859" s="231"/>
      <c r="AM859" s="231"/>
      <c r="AN859" s="231"/>
      <c r="AO859" s="231"/>
      <c r="AP859" s="231"/>
      <c r="AQ859" s="231"/>
      <c r="AR859" s="231"/>
      <c r="AS859" s="231"/>
      <c r="AT859" s="231"/>
      <c r="AU859" s="231"/>
      <c r="AV859" s="231"/>
      <c r="AW859" s="231"/>
      <c r="AX859" s="231"/>
      <c r="AY859" s="231"/>
      <c r="AZ859" s="231"/>
      <c r="BA859" s="231"/>
      <c r="BB859" s="231"/>
      <c r="BC859" s="231"/>
    </row>
    <row r="860" spans="6:55" ht="12.5">
      <c r="F860" s="230"/>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c r="AE860" s="231"/>
      <c r="AF860" s="231"/>
      <c r="AG860" s="231"/>
      <c r="AH860" s="231"/>
      <c r="AI860" s="231"/>
      <c r="AJ860" s="231"/>
      <c r="AK860" s="231"/>
      <c r="AL860" s="231"/>
      <c r="AM860" s="231"/>
      <c r="AN860" s="231"/>
      <c r="AO860" s="231"/>
      <c r="AP860" s="231"/>
      <c r="AQ860" s="231"/>
      <c r="AR860" s="231"/>
      <c r="AS860" s="231"/>
      <c r="AT860" s="231"/>
      <c r="AU860" s="231"/>
      <c r="AV860" s="231"/>
      <c r="AW860" s="231"/>
      <c r="AX860" s="231"/>
      <c r="AY860" s="231"/>
      <c r="AZ860" s="231"/>
      <c r="BA860" s="231"/>
      <c r="BB860" s="231"/>
      <c r="BC860" s="231"/>
    </row>
    <row r="861" spans="6:55" ht="12.5">
      <c r="F861" s="230"/>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c r="AE861" s="231"/>
      <c r="AF861" s="231"/>
      <c r="AG861" s="231"/>
      <c r="AH861" s="231"/>
      <c r="AI861" s="231"/>
      <c r="AJ861" s="231"/>
      <c r="AK861" s="231"/>
      <c r="AL861" s="231"/>
      <c r="AM861" s="231"/>
      <c r="AN861" s="231"/>
      <c r="AO861" s="231"/>
      <c r="AP861" s="231"/>
      <c r="AQ861" s="231"/>
      <c r="AR861" s="231"/>
      <c r="AS861" s="231"/>
      <c r="AT861" s="231"/>
      <c r="AU861" s="231"/>
      <c r="AV861" s="231"/>
      <c r="AW861" s="231"/>
      <c r="AX861" s="231"/>
      <c r="AY861" s="231"/>
      <c r="AZ861" s="231"/>
      <c r="BA861" s="231"/>
      <c r="BB861" s="231"/>
      <c r="BC861" s="231"/>
    </row>
    <row r="862" spans="6:55" ht="12.5">
      <c r="F862" s="230"/>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c r="AE862" s="231"/>
      <c r="AF862" s="231"/>
      <c r="AG862" s="231"/>
      <c r="AH862" s="231"/>
      <c r="AI862" s="231"/>
      <c r="AJ862" s="231"/>
      <c r="AK862" s="231"/>
      <c r="AL862" s="231"/>
      <c r="AM862" s="231"/>
      <c r="AN862" s="231"/>
      <c r="AO862" s="231"/>
      <c r="AP862" s="231"/>
      <c r="AQ862" s="231"/>
      <c r="AR862" s="231"/>
      <c r="AS862" s="231"/>
      <c r="AT862" s="231"/>
      <c r="AU862" s="231"/>
      <c r="AV862" s="231"/>
      <c r="AW862" s="231"/>
      <c r="AX862" s="231"/>
      <c r="AY862" s="231"/>
      <c r="AZ862" s="231"/>
      <c r="BA862" s="231"/>
      <c r="BB862" s="231"/>
      <c r="BC862" s="231"/>
    </row>
    <row r="863" spans="6:55" ht="12.5">
      <c r="F863" s="230"/>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c r="AE863" s="231"/>
      <c r="AF863" s="231"/>
      <c r="AG863" s="231"/>
      <c r="AH863" s="231"/>
      <c r="AI863" s="231"/>
      <c r="AJ863" s="231"/>
      <c r="AK863" s="231"/>
      <c r="AL863" s="231"/>
      <c r="AM863" s="231"/>
      <c r="AN863" s="231"/>
      <c r="AO863" s="231"/>
      <c r="AP863" s="231"/>
      <c r="AQ863" s="231"/>
      <c r="AR863" s="231"/>
      <c r="AS863" s="231"/>
      <c r="AT863" s="231"/>
      <c r="AU863" s="231"/>
      <c r="AV863" s="231"/>
      <c r="AW863" s="231"/>
      <c r="AX863" s="231"/>
      <c r="AY863" s="231"/>
      <c r="AZ863" s="231"/>
      <c r="BA863" s="231"/>
      <c r="BB863" s="231"/>
      <c r="BC863" s="231"/>
    </row>
    <row r="864" spans="6:55" ht="12.5">
      <c r="F864" s="230"/>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c r="AE864" s="231"/>
      <c r="AF864" s="231"/>
      <c r="AG864" s="231"/>
      <c r="AH864" s="231"/>
      <c r="AI864" s="231"/>
      <c r="AJ864" s="231"/>
      <c r="AK864" s="231"/>
      <c r="AL864" s="231"/>
      <c r="AM864" s="231"/>
      <c r="AN864" s="231"/>
      <c r="AO864" s="231"/>
      <c r="AP864" s="231"/>
      <c r="AQ864" s="231"/>
      <c r="AR864" s="231"/>
      <c r="AS864" s="231"/>
      <c r="AT864" s="231"/>
      <c r="AU864" s="231"/>
      <c r="AV864" s="231"/>
      <c r="AW864" s="231"/>
      <c r="AX864" s="231"/>
      <c r="AY864" s="231"/>
      <c r="AZ864" s="231"/>
      <c r="BA864" s="231"/>
      <c r="BB864" s="231"/>
      <c r="BC864" s="231"/>
    </row>
    <row r="865" spans="6:55" ht="12.5">
      <c r="F865" s="230"/>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c r="AE865" s="231"/>
      <c r="AF865" s="231"/>
      <c r="AG865" s="231"/>
      <c r="AH865" s="231"/>
      <c r="AI865" s="231"/>
      <c r="AJ865" s="231"/>
      <c r="AK865" s="231"/>
      <c r="AL865" s="231"/>
      <c r="AM865" s="231"/>
      <c r="AN865" s="231"/>
      <c r="AO865" s="231"/>
      <c r="AP865" s="231"/>
      <c r="AQ865" s="231"/>
      <c r="AR865" s="231"/>
      <c r="AS865" s="231"/>
      <c r="AT865" s="231"/>
      <c r="AU865" s="231"/>
      <c r="AV865" s="231"/>
      <c r="AW865" s="231"/>
      <c r="AX865" s="231"/>
      <c r="AY865" s="231"/>
      <c r="AZ865" s="231"/>
      <c r="BA865" s="231"/>
      <c r="BB865" s="231"/>
      <c r="BC865" s="231"/>
    </row>
    <row r="866" spans="6:55" ht="12.5">
      <c r="F866" s="230"/>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c r="AE866" s="231"/>
      <c r="AF866" s="231"/>
      <c r="AG866" s="231"/>
      <c r="AH866" s="231"/>
      <c r="AI866" s="231"/>
      <c r="AJ866" s="231"/>
      <c r="AK866" s="231"/>
      <c r="AL866" s="231"/>
      <c r="AM866" s="231"/>
      <c r="AN866" s="231"/>
      <c r="AO866" s="231"/>
      <c r="AP866" s="231"/>
      <c r="AQ866" s="231"/>
      <c r="AR866" s="231"/>
      <c r="AS866" s="231"/>
      <c r="AT866" s="231"/>
      <c r="AU866" s="231"/>
      <c r="AV866" s="231"/>
      <c r="AW866" s="231"/>
      <c r="AX866" s="231"/>
      <c r="AY866" s="231"/>
      <c r="AZ866" s="231"/>
      <c r="BA866" s="231"/>
      <c r="BB866" s="231"/>
      <c r="BC866" s="231"/>
    </row>
    <row r="867" spans="6:55" ht="12.5">
      <c r="F867" s="230"/>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c r="AE867" s="231"/>
      <c r="AF867" s="231"/>
      <c r="AG867" s="231"/>
      <c r="AH867" s="231"/>
      <c r="AI867" s="231"/>
      <c r="AJ867" s="231"/>
      <c r="AK867" s="231"/>
      <c r="AL867" s="231"/>
      <c r="AM867" s="231"/>
      <c r="AN867" s="231"/>
      <c r="AO867" s="231"/>
      <c r="AP867" s="231"/>
      <c r="AQ867" s="231"/>
      <c r="AR867" s="231"/>
      <c r="AS867" s="231"/>
      <c r="AT867" s="231"/>
      <c r="AU867" s="231"/>
      <c r="AV867" s="231"/>
      <c r="AW867" s="231"/>
      <c r="AX867" s="231"/>
      <c r="AY867" s="231"/>
      <c r="AZ867" s="231"/>
      <c r="BA867" s="231"/>
      <c r="BB867" s="231"/>
      <c r="BC867" s="231"/>
    </row>
    <row r="868" spans="6:55" ht="12.5">
      <c r="F868" s="230"/>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c r="AE868" s="231"/>
      <c r="AF868" s="231"/>
      <c r="AG868" s="231"/>
      <c r="AH868" s="231"/>
      <c r="AI868" s="231"/>
      <c r="AJ868" s="231"/>
      <c r="AK868" s="231"/>
      <c r="AL868" s="231"/>
      <c r="AM868" s="231"/>
      <c r="AN868" s="231"/>
      <c r="AO868" s="231"/>
      <c r="AP868" s="231"/>
      <c r="AQ868" s="231"/>
      <c r="AR868" s="231"/>
      <c r="AS868" s="231"/>
      <c r="AT868" s="231"/>
      <c r="AU868" s="231"/>
      <c r="AV868" s="231"/>
      <c r="AW868" s="231"/>
      <c r="AX868" s="231"/>
      <c r="AY868" s="231"/>
      <c r="AZ868" s="231"/>
      <c r="BA868" s="231"/>
      <c r="BB868" s="231"/>
      <c r="BC868" s="231"/>
    </row>
    <row r="869" spans="6:55" ht="12.5">
      <c r="F869" s="230"/>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c r="AE869" s="231"/>
      <c r="AF869" s="231"/>
      <c r="AG869" s="231"/>
      <c r="AH869" s="231"/>
      <c r="AI869" s="231"/>
      <c r="AJ869" s="231"/>
      <c r="AK869" s="231"/>
      <c r="AL869" s="231"/>
      <c r="AM869" s="231"/>
      <c r="AN869" s="231"/>
      <c r="AO869" s="231"/>
      <c r="AP869" s="231"/>
      <c r="AQ869" s="231"/>
      <c r="AR869" s="231"/>
      <c r="AS869" s="231"/>
      <c r="AT869" s="231"/>
      <c r="AU869" s="231"/>
      <c r="AV869" s="231"/>
      <c r="AW869" s="231"/>
      <c r="AX869" s="231"/>
      <c r="AY869" s="231"/>
      <c r="AZ869" s="231"/>
      <c r="BA869" s="231"/>
      <c r="BB869" s="231"/>
      <c r="BC869" s="231"/>
    </row>
    <row r="870" spans="6:55" ht="12.5">
      <c r="F870" s="230"/>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c r="AE870" s="231"/>
      <c r="AF870" s="231"/>
      <c r="AG870" s="231"/>
      <c r="AH870" s="231"/>
      <c r="AI870" s="231"/>
      <c r="AJ870" s="231"/>
      <c r="AK870" s="231"/>
      <c r="AL870" s="231"/>
      <c r="AM870" s="231"/>
      <c r="AN870" s="231"/>
      <c r="AO870" s="231"/>
      <c r="AP870" s="231"/>
      <c r="AQ870" s="231"/>
      <c r="AR870" s="231"/>
      <c r="AS870" s="231"/>
      <c r="AT870" s="231"/>
      <c r="AU870" s="231"/>
      <c r="AV870" s="231"/>
      <c r="AW870" s="231"/>
      <c r="AX870" s="231"/>
      <c r="AY870" s="231"/>
      <c r="AZ870" s="231"/>
      <c r="BA870" s="231"/>
      <c r="BB870" s="231"/>
      <c r="BC870" s="231"/>
    </row>
    <row r="871" spans="6:55" ht="12.5">
      <c r="F871" s="230"/>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c r="AE871" s="231"/>
      <c r="AF871" s="231"/>
      <c r="AG871" s="231"/>
      <c r="AH871" s="231"/>
      <c r="AI871" s="231"/>
      <c r="AJ871" s="231"/>
      <c r="AK871" s="231"/>
      <c r="AL871" s="231"/>
      <c r="AM871" s="231"/>
      <c r="AN871" s="231"/>
      <c r="AO871" s="231"/>
      <c r="AP871" s="231"/>
      <c r="AQ871" s="231"/>
      <c r="AR871" s="231"/>
      <c r="AS871" s="231"/>
      <c r="AT871" s="231"/>
      <c r="AU871" s="231"/>
      <c r="AV871" s="231"/>
      <c r="AW871" s="231"/>
      <c r="AX871" s="231"/>
      <c r="AY871" s="231"/>
      <c r="AZ871" s="231"/>
      <c r="BA871" s="231"/>
      <c r="BB871" s="231"/>
      <c r="BC871" s="231"/>
    </row>
    <row r="872" spans="6:55" ht="12.5">
      <c r="F872" s="230"/>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c r="AE872" s="231"/>
      <c r="AF872" s="231"/>
      <c r="AG872" s="231"/>
      <c r="AH872" s="231"/>
      <c r="AI872" s="231"/>
      <c r="AJ872" s="231"/>
      <c r="AK872" s="231"/>
      <c r="AL872" s="231"/>
      <c r="AM872" s="231"/>
      <c r="AN872" s="231"/>
      <c r="AO872" s="231"/>
      <c r="AP872" s="231"/>
      <c r="AQ872" s="231"/>
      <c r="AR872" s="231"/>
      <c r="AS872" s="231"/>
      <c r="AT872" s="231"/>
      <c r="AU872" s="231"/>
      <c r="AV872" s="231"/>
      <c r="AW872" s="231"/>
      <c r="AX872" s="231"/>
      <c r="AY872" s="231"/>
      <c r="AZ872" s="231"/>
      <c r="BA872" s="231"/>
      <c r="BB872" s="231"/>
      <c r="BC872" s="231"/>
    </row>
    <row r="873" spans="6:55" ht="12.5">
      <c r="F873" s="230"/>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c r="AE873" s="231"/>
      <c r="AF873" s="231"/>
      <c r="AG873" s="231"/>
      <c r="AH873" s="231"/>
      <c r="AI873" s="231"/>
      <c r="AJ873" s="231"/>
      <c r="AK873" s="231"/>
      <c r="AL873" s="231"/>
      <c r="AM873" s="231"/>
      <c r="AN873" s="231"/>
      <c r="AO873" s="231"/>
      <c r="AP873" s="231"/>
      <c r="AQ873" s="231"/>
      <c r="AR873" s="231"/>
      <c r="AS873" s="231"/>
      <c r="AT873" s="231"/>
      <c r="AU873" s="231"/>
      <c r="AV873" s="231"/>
      <c r="AW873" s="231"/>
      <c r="AX873" s="231"/>
      <c r="AY873" s="231"/>
      <c r="AZ873" s="231"/>
      <c r="BA873" s="231"/>
      <c r="BB873" s="231"/>
      <c r="BC873" s="231"/>
    </row>
    <row r="874" spans="6:55" ht="12.5">
      <c r="F874" s="230"/>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c r="AE874" s="231"/>
      <c r="AF874" s="231"/>
      <c r="AG874" s="231"/>
      <c r="AH874" s="231"/>
      <c r="AI874" s="231"/>
      <c r="AJ874" s="231"/>
      <c r="AK874" s="231"/>
      <c r="AL874" s="231"/>
      <c r="AM874" s="231"/>
      <c r="AN874" s="231"/>
      <c r="AO874" s="231"/>
      <c r="AP874" s="231"/>
      <c r="AQ874" s="231"/>
      <c r="AR874" s="231"/>
      <c r="AS874" s="231"/>
      <c r="AT874" s="231"/>
      <c r="AU874" s="231"/>
      <c r="AV874" s="231"/>
      <c r="AW874" s="231"/>
      <c r="AX874" s="231"/>
      <c r="AY874" s="231"/>
      <c r="AZ874" s="231"/>
      <c r="BA874" s="231"/>
      <c r="BB874" s="231"/>
      <c r="BC874" s="231"/>
    </row>
    <row r="875" spans="6:55" ht="12.5">
      <c r="F875" s="230"/>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c r="AE875" s="231"/>
      <c r="AF875" s="231"/>
      <c r="AG875" s="231"/>
      <c r="AH875" s="231"/>
      <c r="AI875" s="231"/>
      <c r="AJ875" s="231"/>
      <c r="AK875" s="231"/>
      <c r="AL875" s="231"/>
      <c r="AM875" s="231"/>
      <c r="AN875" s="231"/>
      <c r="AO875" s="231"/>
      <c r="AP875" s="231"/>
      <c r="AQ875" s="231"/>
      <c r="AR875" s="231"/>
      <c r="AS875" s="231"/>
      <c r="AT875" s="231"/>
      <c r="AU875" s="231"/>
      <c r="AV875" s="231"/>
      <c r="AW875" s="231"/>
      <c r="AX875" s="231"/>
      <c r="AY875" s="231"/>
      <c r="AZ875" s="231"/>
      <c r="BA875" s="231"/>
      <c r="BB875" s="231"/>
      <c r="BC875" s="231"/>
    </row>
    <row r="876" spans="6:55" ht="12.5">
      <c r="F876" s="230"/>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c r="AE876" s="231"/>
      <c r="AF876" s="231"/>
      <c r="AG876" s="231"/>
      <c r="AH876" s="231"/>
      <c r="AI876" s="231"/>
      <c r="AJ876" s="231"/>
      <c r="AK876" s="231"/>
      <c r="AL876" s="231"/>
      <c r="AM876" s="231"/>
      <c r="AN876" s="231"/>
      <c r="AO876" s="231"/>
      <c r="AP876" s="231"/>
      <c r="AQ876" s="231"/>
      <c r="AR876" s="231"/>
      <c r="AS876" s="231"/>
      <c r="AT876" s="231"/>
      <c r="AU876" s="231"/>
      <c r="AV876" s="231"/>
      <c r="AW876" s="231"/>
      <c r="AX876" s="231"/>
      <c r="AY876" s="231"/>
      <c r="AZ876" s="231"/>
      <c r="BA876" s="231"/>
      <c r="BB876" s="231"/>
      <c r="BC876" s="231"/>
    </row>
    <row r="877" spans="6:55" ht="12.5">
      <c r="F877" s="230"/>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c r="AE877" s="231"/>
      <c r="AF877" s="231"/>
      <c r="AG877" s="231"/>
      <c r="AH877" s="231"/>
      <c r="AI877" s="231"/>
      <c r="AJ877" s="231"/>
      <c r="AK877" s="231"/>
      <c r="AL877" s="231"/>
      <c r="AM877" s="231"/>
      <c r="AN877" s="231"/>
      <c r="AO877" s="231"/>
      <c r="AP877" s="231"/>
      <c r="AQ877" s="231"/>
      <c r="AR877" s="231"/>
      <c r="AS877" s="231"/>
      <c r="AT877" s="231"/>
      <c r="AU877" s="231"/>
      <c r="AV877" s="231"/>
      <c r="AW877" s="231"/>
      <c r="AX877" s="231"/>
      <c r="AY877" s="231"/>
      <c r="AZ877" s="231"/>
      <c r="BA877" s="231"/>
      <c r="BB877" s="231"/>
      <c r="BC877" s="231"/>
    </row>
    <row r="878" spans="6:55" ht="12.5">
      <c r="F878" s="230"/>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c r="AE878" s="231"/>
      <c r="AF878" s="231"/>
      <c r="AG878" s="231"/>
      <c r="AH878" s="231"/>
      <c r="AI878" s="231"/>
      <c r="AJ878" s="231"/>
      <c r="AK878" s="231"/>
      <c r="AL878" s="231"/>
      <c r="AM878" s="231"/>
      <c r="AN878" s="231"/>
      <c r="AO878" s="231"/>
      <c r="AP878" s="231"/>
      <c r="AQ878" s="231"/>
      <c r="AR878" s="231"/>
      <c r="AS878" s="231"/>
      <c r="AT878" s="231"/>
      <c r="AU878" s="231"/>
      <c r="AV878" s="231"/>
      <c r="AW878" s="231"/>
      <c r="AX878" s="231"/>
      <c r="AY878" s="231"/>
      <c r="AZ878" s="231"/>
      <c r="BA878" s="231"/>
      <c r="BB878" s="231"/>
      <c r="BC878" s="231"/>
    </row>
    <row r="879" spans="6:55" ht="12.5">
      <c r="F879" s="230"/>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c r="AE879" s="231"/>
      <c r="AF879" s="231"/>
      <c r="AG879" s="231"/>
      <c r="AH879" s="231"/>
      <c r="AI879" s="231"/>
      <c r="AJ879" s="231"/>
      <c r="AK879" s="231"/>
      <c r="AL879" s="231"/>
      <c r="AM879" s="231"/>
      <c r="AN879" s="231"/>
      <c r="AO879" s="231"/>
      <c r="AP879" s="231"/>
      <c r="AQ879" s="231"/>
      <c r="AR879" s="231"/>
      <c r="AS879" s="231"/>
      <c r="AT879" s="231"/>
      <c r="AU879" s="231"/>
      <c r="AV879" s="231"/>
      <c r="AW879" s="231"/>
      <c r="AX879" s="231"/>
      <c r="AY879" s="231"/>
      <c r="AZ879" s="231"/>
      <c r="BA879" s="231"/>
      <c r="BB879" s="231"/>
      <c r="BC879" s="231"/>
    </row>
    <row r="880" spans="6:55" ht="12.5">
      <c r="F880" s="230"/>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c r="AE880" s="231"/>
      <c r="AF880" s="231"/>
      <c r="AG880" s="231"/>
      <c r="AH880" s="231"/>
      <c r="AI880" s="231"/>
      <c r="AJ880" s="231"/>
      <c r="AK880" s="231"/>
      <c r="AL880" s="231"/>
      <c r="AM880" s="231"/>
      <c r="AN880" s="231"/>
      <c r="AO880" s="231"/>
      <c r="AP880" s="231"/>
      <c r="AQ880" s="231"/>
      <c r="AR880" s="231"/>
      <c r="AS880" s="231"/>
      <c r="AT880" s="231"/>
      <c r="AU880" s="231"/>
      <c r="AV880" s="231"/>
      <c r="AW880" s="231"/>
      <c r="AX880" s="231"/>
      <c r="AY880" s="231"/>
      <c r="AZ880" s="231"/>
      <c r="BA880" s="231"/>
      <c r="BB880" s="231"/>
      <c r="BC880" s="231"/>
    </row>
    <row r="881" spans="6:55" ht="12.5">
      <c r="F881" s="230"/>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c r="AE881" s="231"/>
      <c r="AF881" s="231"/>
      <c r="AG881" s="231"/>
      <c r="AH881" s="231"/>
      <c r="AI881" s="231"/>
      <c r="AJ881" s="231"/>
      <c r="AK881" s="231"/>
      <c r="AL881" s="231"/>
      <c r="AM881" s="231"/>
      <c r="AN881" s="231"/>
      <c r="AO881" s="231"/>
      <c r="AP881" s="231"/>
      <c r="AQ881" s="231"/>
      <c r="AR881" s="231"/>
      <c r="AS881" s="231"/>
      <c r="AT881" s="231"/>
      <c r="AU881" s="231"/>
      <c r="AV881" s="231"/>
      <c r="AW881" s="231"/>
      <c r="AX881" s="231"/>
      <c r="AY881" s="231"/>
      <c r="AZ881" s="231"/>
      <c r="BA881" s="231"/>
      <c r="BB881" s="231"/>
      <c r="BC881" s="231"/>
    </row>
    <row r="882" spans="6:55" ht="12.5">
      <c r="F882" s="230"/>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c r="AE882" s="231"/>
      <c r="AF882" s="231"/>
      <c r="AG882" s="231"/>
      <c r="AH882" s="231"/>
      <c r="AI882" s="231"/>
      <c r="AJ882" s="231"/>
      <c r="AK882" s="231"/>
      <c r="AL882" s="231"/>
      <c r="AM882" s="231"/>
      <c r="AN882" s="231"/>
      <c r="AO882" s="231"/>
      <c r="AP882" s="231"/>
      <c r="AQ882" s="231"/>
      <c r="AR882" s="231"/>
      <c r="AS882" s="231"/>
      <c r="AT882" s="231"/>
      <c r="AU882" s="231"/>
      <c r="AV882" s="231"/>
      <c r="AW882" s="231"/>
      <c r="AX882" s="231"/>
      <c r="AY882" s="231"/>
      <c r="AZ882" s="231"/>
      <c r="BA882" s="231"/>
      <c r="BB882" s="231"/>
      <c r="BC882" s="231"/>
    </row>
    <row r="883" spans="6:55" ht="12.5">
      <c r="F883" s="230"/>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c r="AE883" s="231"/>
      <c r="AF883" s="231"/>
      <c r="AG883" s="231"/>
      <c r="AH883" s="231"/>
      <c r="AI883" s="231"/>
      <c r="AJ883" s="231"/>
      <c r="AK883" s="231"/>
      <c r="AL883" s="231"/>
      <c r="AM883" s="231"/>
      <c r="AN883" s="231"/>
      <c r="AO883" s="231"/>
      <c r="AP883" s="231"/>
      <c r="AQ883" s="231"/>
      <c r="AR883" s="231"/>
      <c r="AS883" s="231"/>
      <c r="AT883" s="231"/>
      <c r="AU883" s="231"/>
      <c r="AV883" s="231"/>
      <c r="AW883" s="231"/>
      <c r="AX883" s="231"/>
      <c r="AY883" s="231"/>
      <c r="AZ883" s="231"/>
      <c r="BA883" s="231"/>
      <c r="BB883" s="231"/>
      <c r="BC883" s="231"/>
    </row>
    <row r="884" spans="6:55" ht="12.5">
      <c r="F884" s="230"/>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c r="AE884" s="231"/>
      <c r="AF884" s="231"/>
      <c r="AG884" s="231"/>
      <c r="AH884" s="231"/>
      <c r="AI884" s="231"/>
      <c r="AJ884" s="231"/>
      <c r="AK884" s="231"/>
      <c r="AL884" s="231"/>
      <c r="AM884" s="231"/>
      <c r="AN884" s="231"/>
      <c r="AO884" s="231"/>
      <c r="AP884" s="231"/>
      <c r="AQ884" s="231"/>
      <c r="AR884" s="231"/>
      <c r="AS884" s="231"/>
      <c r="AT884" s="231"/>
      <c r="AU884" s="231"/>
      <c r="AV884" s="231"/>
      <c r="AW884" s="231"/>
      <c r="AX884" s="231"/>
      <c r="AY884" s="231"/>
      <c r="AZ884" s="231"/>
      <c r="BA884" s="231"/>
      <c r="BB884" s="231"/>
      <c r="BC884" s="231"/>
    </row>
    <row r="885" spans="6:55" ht="12.5">
      <c r="F885" s="230"/>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c r="AE885" s="231"/>
      <c r="AF885" s="231"/>
      <c r="AG885" s="231"/>
      <c r="AH885" s="231"/>
      <c r="AI885" s="231"/>
      <c r="AJ885" s="231"/>
      <c r="AK885" s="231"/>
      <c r="AL885" s="231"/>
      <c r="AM885" s="231"/>
      <c r="AN885" s="231"/>
      <c r="AO885" s="231"/>
      <c r="AP885" s="231"/>
      <c r="AQ885" s="231"/>
      <c r="AR885" s="231"/>
      <c r="AS885" s="231"/>
      <c r="AT885" s="231"/>
      <c r="AU885" s="231"/>
      <c r="AV885" s="231"/>
      <c r="AW885" s="231"/>
      <c r="AX885" s="231"/>
      <c r="AY885" s="231"/>
      <c r="AZ885" s="231"/>
      <c r="BA885" s="231"/>
      <c r="BB885" s="231"/>
      <c r="BC885" s="231"/>
    </row>
    <row r="886" spans="6:55" ht="12.5">
      <c r="F886" s="230"/>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c r="AE886" s="231"/>
      <c r="AF886" s="231"/>
      <c r="AG886" s="231"/>
      <c r="AH886" s="231"/>
      <c r="AI886" s="231"/>
      <c r="AJ886" s="231"/>
      <c r="AK886" s="231"/>
      <c r="AL886" s="231"/>
      <c r="AM886" s="231"/>
      <c r="AN886" s="231"/>
      <c r="AO886" s="231"/>
      <c r="AP886" s="231"/>
      <c r="AQ886" s="231"/>
      <c r="AR886" s="231"/>
      <c r="AS886" s="231"/>
      <c r="AT886" s="231"/>
      <c r="AU886" s="231"/>
      <c r="AV886" s="231"/>
      <c r="AW886" s="231"/>
      <c r="AX886" s="231"/>
      <c r="AY886" s="231"/>
      <c r="AZ886" s="231"/>
      <c r="BA886" s="231"/>
      <c r="BB886" s="231"/>
      <c r="BC886" s="231"/>
    </row>
    <row r="887" spans="6:55" ht="12.5">
      <c r="F887" s="230"/>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c r="AE887" s="231"/>
      <c r="AF887" s="231"/>
      <c r="AG887" s="231"/>
      <c r="AH887" s="231"/>
      <c r="AI887" s="231"/>
      <c r="AJ887" s="231"/>
      <c r="AK887" s="231"/>
      <c r="AL887" s="231"/>
      <c r="AM887" s="231"/>
      <c r="AN887" s="231"/>
      <c r="AO887" s="231"/>
      <c r="AP887" s="231"/>
      <c r="AQ887" s="231"/>
      <c r="AR887" s="231"/>
      <c r="AS887" s="231"/>
      <c r="AT887" s="231"/>
      <c r="AU887" s="231"/>
      <c r="AV887" s="231"/>
      <c r="AW887" s="231"/>
      <c r="AX887" s="231"/>
      <c r="AY887" s="231"/>
      <c r="AZ887" s="231"/>
      <c r="BA887" s="231"/>
      <c r="BB887" s="231"/>
      <c r="BC887" s="231"/>
    </row>
    <row r="888" spans="6:55" ht="12.5">
      <c r="F888" s="230"/>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c r="AE888" s="231"/>
      <c r="AF888" s="231"/>
      <c r="AG888" s="231"/>
      <c r="AH888" s="231"/>
      <c r="AI888" s="231"/>
      <c r="AJ888" s="231"/>
      <c r="AK888" s="231"/>
      <c r="AL888" s="231"/>
      <c r="AM888" s="231"/>
      <c r="AN888" s="231"/>
      <c r="AO888" s="231"/>
      <c r="AP888" s="231"/>
      <c r="AQ888" s="231"/>
      <c r="AR888" s="231"/>
      <c r="AS888" s="231"/>
      <c r="AT888" s="231"/>
      <c r="AU888" s="231"/>
      <c r="AV888" s="231"/>
      <c r="AW888" s="231"/>
      <c r="AX888" s="231"/>
      <c r="AY888" s="231"/>
      <c r="AZ888" s="231"/>
      <c r="BA888" s="231"/>
      <c r="BB888" s="231"/>
      <c r="BC888" s="231"/>
    </row>
    <row r="889" spans="6:55" ht="12.5">
      <c r="F889" s="230"/>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c r="AE889" s="231"/>
      <c r="AF889" s="231"/>
      <c r="AG889" s="231"/>
      <c r="AH889" s="231"/>
      <c r="AI889" s="231"/>
      <c r="AJ889" s="231"/>
      <c r="AK889" s="231"/>
      <c r="AL889" s="231"/>
      <c r="AM889" s="231"/>
      <c r="AN889" s="231"/>
      <c r="AO889" s="231"/>
      <c r="AP889" s="231"/>
      <c r="AQ889" s="231"/>
      <c r="AR889" s="231"/>
      <c r="AS889" s="231"/>
      <c r="AT889" s="231"/>
      <c r="AU889" s="231"/>
      <c r="AV889" s="231"/>
      <c r="AW889" s="231"/>
      <c r="AX889" s="231"/>
      <c r="AY889" s="231"/>
      <c r="AZ889" s="231"/>
      <c r="BA889" s="231"/>
      <c r="BB889" s="231"/>
      <c r="BC889" s="231"/>
    </row>
    <row r="890" spans="6:55" ht="12.5">
      <c r="F890" s="230"/>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c r="AE890" s="231"/>
      <c r="AF890" s="231"/>
      <c r="AG890" s="231"/>
      <c r="AH890" s="231"/>
      <c r="AI890" s="231"/>
      <c r="AJ890" s="231"/>
      <c r="AK890" s="231"/>
      <c r="AL890" s="231"/>
      <c r="AM890" s="231"/>
      <c r="AN890" s="231"/>
      <c r="AO890" s="231"/>
      <c r="AP890" s="231"/>
      <c r="AQ890" s="231"/>
      <c r="AR890" s="231"/>
      <c r="AS890" s="231"/>
      <c r="AT890" s="231"/>
      <c r="AU890" s="231"/>
      <c r="AV890" s="231"/>
      <c r="AW890" s="231"/>
      <c r="AX890" s="231"/>
      <c r="AY890" s="231"/>
      <c r="AZ890" s="231"/>
      <c r="BA890" s="231"/>
      <c r="BB890" s="231"/>
      <c r="BC890" s="231"/>
    </row>
    <row r="891" spans="6:55" ht="12.5">
      <c r="F891" s="230"/>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c r="AE891" s="231"/>
      <c r="AF891" s="231"/>
      <c r="AG891" s="231"/>
      <c r="AH891" s="231"/>
      <c r="AI891" s="231"/>
      <c r="AJ891" s="231"/>
      <c r="AK891" s="231"/>
      <c r="AL891" s="231"/>
      <c r="AM891" s="231"/>
      <c r="AN891" s="231"/>
      <c r="AO891" s="231"/>
      <c r="AP891" s="231"/>
      <c r="AQ891" s="231"/>
      <c r="AR891" s="231"/>
      <c r="AS891" s="231"/>
      <c r="AT891" s="231"/>
      <c r="AU891" s="231"/>
      <c r="AV891" s="231"/>
      <c r="AW891" s="231"/>
      <c r="AX891" s="231"/>
      <c r="AY891" s="231"/>
      <c r="AZ891" s="231"/>
      <c r="BA891" s="231"/>
      <c r="BB891" s="231"/>
      <c r="BC891" s="231"/>
    </row>
    <row r="892" spans="6:55" ht="12.5">
      <c r="F892" s="230"/>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c r="AE892" s="231"/>
      <c r="AF892" s="231"/>
      <c r="AG892" s="231"/>
      <c r="AH892" s="231"/>
      <c r="AI892" s="231"/>
      <c r="AJ892" s="231"/>
      <c r="AK892" s="231"/>
      <c r="AL892" s="231"/>
      <c r="AM892" s="231"/>
      <c r="AN892" s="231"/>
      <c r="AO892" s="231"/>
      <c r="AP892" s="231"/>
      <c r="AQ892" s="231"/>
      <c r="AR892" s="231"/>
      <c r="AS892" s="231"/>
      <c r="AT892" s="231"/>
      <c r="AU892" s="231"/>
      <c r="AV892" s="231"/>
      <c r="AW892" s="231"/>
      <c r="AX892" s="231"/>
      <c r="AY892" s="231"/>
      <c r="AZ892" s="231"/>
      <c r="BA892" s="231"/>
      <c r="BB892" s="231"/>
      <c r="BC892" s="231"/>
    </row>
    <row r="893" spans="6:55" ht="12.5">
      <c r="F893" s="230"/>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c r="AE893" s="231"/>
      <c r="AF893" s="231"/>
      <c r="AG893" s="231"/>
      <c r="AH893" s="231"/>
      <c r="AI893" s="231"/>
      <c r="AJ893" s="231"/>
      <c r="AK893" s="231"/>
      <c r="AL893" s="231"/>
      <c r="AM893" s="231"/>
      <c r="AN893" s="231"/>
      <c r="AO893" s="231"/>
      <c r="AP893" s="231"/>
      <c r="AQ893" s="231"/>
      <c r="AR893" s="231"/>
      <c r="AS893" s="231"/>
      <c r="AT893" s="231"/>
      <c r="AU893" s="231"/>
      <c r="AV893" s="231"/>
      <c r="AW893" s="231"/>
      <c r="AX893" s="231"/>
      <c r="AY893" s="231"/>
      <c r="AZ893" s="231"/>
      <c r="BA893" s="231"/>
      <c r="BB893" s="231"/>
      <c r="BC893" s="231"/>
    </row>
    <row r="894" spans="6:55" ht="12.5">
      <c r="F894" s="230"/>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c r="AE894" s="231"/>
      <c r="AF894" s="231"/>
      <c r="AG894" s="231"/>
      <c r="AH894" s="231"/>
      <c r="AI894" s="231"/>
      <c r="AJ894" s="231"/>
      <c r="AK894" s="231"/>
      <c r="AL894" s="231"/>
      <c r="AM894" s="231"/>
      <c r="AN894" s="231"/>
      <c r="AO894" s="231"/>
      <c r="AP894" s="231"/>
      <c r="AQ894" s="231"/>
      <c r="AR894" s="231"/>
      <c r="AS894" s="231"/>
      <c r="AT894" s="231"/>
      <c r="AU894" s="231"/>
      <c r="AV894" s="231"/>
      <c r="AW894" s="231"/>
      <c r="AX894" s="231"/>
      <c r="AY894" s="231"/>
      <c r="AZ894" s="231"/>
      <c r="BA894" s="231"/>
      <c r="BB894" s="231"/>
      <c r="BC894" s="231"/>
    </row>
    <row r="895" spans="6:55" ht="12.5">
      <c r="F895" s="230"/>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c r="AE895" s="231"/>
      <c r="AF895" s="231"/>
      <c r="AG895" s="231"/>
      <c r="AH895" s="231"/>
      <c r="AI895" s="231"/>
      <c r="AJ895" s="231"/>
      <c r="AK895" s="231"/>
      <c r="AL895" s="231"/>
      <c r="AM895" s="231"/>
      <c r="AN895" s="231"/>
      <c r="AO895" s="231"/>
      <c r="AP895" s="231"/>
      <c r="AQ895" s="231"/>
      <c r="AR895" s="231"/>
      <c r="AS895" s="231"/>
      <c r="AT895" s="231"/>
      <c r="AU895" s="231"/>
      <c r="AV895" s="231"/>
      <c r="AW895" s="231"/>
      <c r="AX895" s="231"/>
      <c r="AY895" s="231"/>
      <c r="AZ895" s="231"/>
      <c r="BA895" s="231"/>
      <c r="BB895" s="231"/>
      <c r="BC895" s="231"/>
    </row>
    <row r="896" spans="6:55" ht="12.5">
      <c r="F896" s="230"/>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c r="AE896" s="231"/>
      <c r="AF896" s="231"/>
      <c r="AG896" s="231"/>
      <c r="AH896" s="231"/>
      <c r="AI896" s="231"/>
      <c r="AJ896" s="231"/>
      <c r="AK896" s="231"/>
      <c r="AL896" s="231"/>
      <c r="AM896" s="231"/>
      <c r="AN896" s="231"/>
      <c r="AO896" s="231"/>
      <c r="AP896" s="231"/>
      <c r="AQ896" s="231"/>
      <c r="AR896" s="231"/>
      <c r="AS896" s="231"/>
      <c r="AT896" s="231"/>
      <c r="AU896" s="231"/>
      <c r="AV896" s="231"/>
      <c r="AW896" s="231"/>
      <c r="AX896" s="231"/>
      <c r="AY896" s="231"/>
      <c r="AZ896" s="231"/>
      <c r="BA896" s="231"/>
      <c r="BB896" s="231"/>
      <c r="BC896" s="231"/>
    </row>
    <row r="897" spans="6:55" ht="12.5">
      <c r="F897" s="230"/>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c r="AE897" s="231"/>
      <c r="AF897" s="231"/>
      <c r="AG897" s="231"/>
      <c r="AH897" s="231"/>
      <c r="AI897" s="231"/>
      <c r="AJ897" s="231"/>
      <c r="AK897" s="231"/>
      <c r="AL897" s="231"/>
      <c r="AM897" s="231"/>
      <c r="AN897" s="231"/>
      <c r="AO897" s="231"/>
      <c r="AP897" s="231"/>
      <c r="AQ897" s="231"/>
      <c r="AR897" s="231"/>
      <c r="AS897" s="231"/>
      <c r="AT897" s="231"/>
      <c r="AU897" s="231"/>
      <c r="AV897" s="231"/>
      <c r="AW897" s="231"/>
      <c r="AX897" s="231"/>
      <c r="AY897" s="231"/>
      <c r="AZ897" s="231"/>
      <c r="BA897" s="231"/>
      <c r="BB897" s="231"/>
      <c r="BC897" s="231"/>
    </row>
    <row r="898" spans="6:55" ht="12.5">
      <c r="F898" s="230"/>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c r="AE898" s="231"/>
      <c r="AF898" s="231"/>
      <c r="AG898" s="231"/>
      <c r="AH898" s="231"/>
      <c r="AI898" s="231"/>
      <c r="AJ898" s="231"/>
      <c r="AK898" s="231"/>
      <c r="AL898" s="231"/>
      <c r="AM898" s="231"/>
      <c r="AN898" s="231"/>
      <c r="AO898" s="231"/>
      <c r="AP898" s="231"/>
      <c r="AQ898" s="231"/>
      <c r="AR898" s="231"/>
      <c r="AS898" s="231"/>
      <c r="AT898" s="231"/>
      <c r="AU898" s="231"/>
      <c r="AV898" s="231"/>
      <c r="AW898" s="231"/>
      <c r="AX898" s="231"/>
      <c r="AY898" s="231"/>
      <c r="AZ898" s="231"/>
      <c r="BA898" s="231"/>
      <c r="BB898" s="231"/>
      <c r="BC898" s="231"/>
    </row>
    <row r="899" spans="6:55" ht="12.5">
      <c r="F899" s="230"/>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c r="AE899" s="231"/>
      <c r="AF899" s="231"/>
      <c r="AG899" s="231"/>
      <c r="AH899" s="231"/>
      <c r="AI899" s="231"/>
      <c r="AJ899" s="231"/>
      <c r="AK899" s="231"/>
      <c r="AL899" s="231"/>
      <c r="AM899" s="231"/>
      <c r="AN899" s="231"/>
      <c r="AO899" s="231"/>
      <c r="AP899" s="231"/>
      <c r="AQ899" s="231"/>
      <c r="AR899" s="231"/>
      <c r="AS899" s="231"/>
      <c r="AT899" s="231"/>
      <c r="AU899" s="231"/>
      <c r="AV899" s="231"/>
      <c r="AW899" s="231"/>
      <c r="AX899" s="231"/>
      <c r="AY899" s="231"/>
      <c r="AZ899" s="231"/>
      <c r="BA899" s="231"/>
      <c r="BB899" s="231"/>
      <c r="BC899" s="231"/>
    </row>
    <row r="900" spans="6:55" ht="12.5">
      <c r="F900" s="230"/>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c r="AE900" s="231"/>
      <c r="AF900" s="231"/>
      <c r="AG900" s="231"/>
      <c r="AH900" s="231"/>
      <c r="AI900" s="231"/>
      <c r="AJ900" s="231"/>
      <c r="AK900" s="231"/>
      <c r="AL900" s="231"/>
      <c r="AM900" s="231"/>
      <c r="AN900" s="231"/>
      <c r="AO900" s="231"/>
      <c r="AP900" s="231"/>
      <c r="AQ900" s="231"/>
      <c r="AR900" s="231"/>
      <c r="AS900" s="231"/>
      <c r="AT900" s="231"/>
      <c r="AU900" s="231"/>
      <c r="AV900" s="231"/>
      <c r="AW900" s="231"/>
      <c r="AX900" s="231"/>
      <c r="AY900" s="231"/>
      <c r="AZ900" s="231"/>
      <c r="BA900" s="231"/>
      <c r="BB900" s="231"/>
      <c r="BC900" s="231"/>
    </row>
    <row r="901" spans="6:55" ht="12.5">
      <c r="F901" s="230"/>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c r="AE901" s="231"/>
      <c r="AF901" s="231"/>
      <c r="AG901" s="231"/>
      <c r="AH901" s="231"/>
      <c r="AI901" s="231"/>
      <c r="AJ901" s="231"/>
      <c r="AK901" s="231"/>
      <c r="AL901" s="231"/>
      <c r="AM901" s="231"/>
      <c r="AN901" s="231"/>
      <c r="AO901" s="231"/>
      <c r="AP901" s="231"/>
      <c r="AQ901" s="231"/>
      <c r="AR901" s="231"/>
      <c r="AS901" s="231"/>
      <c r="AT901" s="231"/>
      <c r="AU901" s="231"/>
      <c r="AV901" s="231"/>
      <c r="AW901" s="231"/>
      <c r="AX901" s="231"/>
      <c r="AY901" s="231"/>
      <c r="AZ901" s="231"/>
      <c r="BA901" s="231"/>
      <c r="BB901" s="231"/>
      <c r="BC901" s="231"/>
    </row>
    <row r="902" spans="6:55" ht="12.5">
      <c r="F902" s="230"/>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c r="AE902" s="231"/>
      <c r="AF902" s="231"/>
      <c r="AG902" s="231"/>
      <c r="AH902" s="231"/>
      <c r="AI902" s="231"/>
      <c r="AJ902" s="231"/>
      <c r="AK902" s="231"/>
      <c r="AL902" s="231"/>
      <c r="AM902" s="231"/>
      <c r="AN902" s="231"/>
      <c r="AO902" s="231"/>
      <c r="AP902" s="231"/>
      <c r="AQ902" s="231"/>
      <c r="AR902" s="231"/>
      <c r="AS902" s="231"/>
      <c r="AT902" s="231"/>
      <c r="AU902" s="231"/>
      <c r="AV902" s="231"/>
      <c r="AW902" s="231"/>
      <c r="AX902" s="231"/>
      <c r="AY902" s="231"/>
      <c r="AZ902" s="231"/>
      <c r="BA902" s="231"/>
      <c r="BB902" s="231"/>
      <c r="BC902" s="231"/>
    </row>
    <row r="903" spans="6:55" ht="12.5">
      <c r="F903" s="230"/>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c r="AE903" s="231"/>
      <c r="AF903" s="231"/>
      <c r="AG903" s="231"/>
      <c r="AH903" s="231"/>
      <c r="AI903" s="231"/>
      <c r="AJ903" s="231"/>
      <c r="AK903" s="231"/>
      <c r="AL903" s="231"/>
      <c r="AM903" s="231"/>
      <c r="AN903" s="231"/>
      <c r="AO903" s="231"/>
      <c r="AP903" s="231"/>
      <c r="AQ903" s="231"/>
      <c r="AR903" s="231"/>
      <c r="AS903" s="231"/>
      <c r="AT903" s="231"/>
      <c r="AU903" s="231"/>
      <c r="AV903" s="231"/>
      <c r="AW903" s="231"/>
      <c r="AX903" s="231"/>
      <c r="AY903" s="231"/>
      <c r="AZ903" s="231"/>
      <c r="BA903" s="231"/>
      <c r="BB903" s="231"/>
      <c r="BC903" s="231"/>
    </row>
    <row r="904" spans="6:55" ht="12.5">
      <c r="F904" s="230"/>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c r="AE904" s="231"/>
      <c r="AF904" s="231"/>
      <c r="AG904" s="231"/>
      <c r="AH904" s="231"/>
      <c r="AI904" s="231"/>
      <c r="AJ904" s="231"/>
      <c r="AK904" s="231"/>
      <c r="AL904" s="231"/>
      <c r="AM904" s="231"/>
      <c r="AN904" s="231"/>
      <c r="AO904" s="231"/>
      <c r="AP904" s="231"/>
      <c r="AQ904" s="231"/>
      <c r="AR904" s="231"/>
      <c r="AS904" s="231"/>
      <c r="AT904" s="231"/>
      <c r="AU904" s="231"/>
      <c r="AV904" s="231"/>
      <c r="AW904" s="231"/>
      <c r="AX904" s="231"/>
      <c r="AY904" s="231"/>
      <c r="AZ904" s="231"/>
      <c r="BA904" s="231"/>
      <c r="BB904" s="231"/>
      <c r="BC904" s="231"/>
    </row>
    <row r="905" spans="6:55" ht="12.5">
      <c r="F905" s="230"/>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c r="AE905" s="231"/>
      <c r="AF905" s="231"/>
      <c r="AG905" s="231"/>
      <c r="AH905" s="231"/>
      <c r="AI905" s="231"/>
      <c r="AJ905" s="231"/>
      <c r="AK905" s="231"/>
      <c r="AL905" s="231"/>
      <c r="AM905" s="231"/>
      <c r="AN905" s="231"/>
      <c r="AO905" s="231"/>
      <c r="AP905" s="231"/>
      <c r="AQ905" s="231"/>
      <c r="AR905" s="231"/>
      <c r="AS905" s="231"/>
      <c r="AT905" s="231"/>
      <c r="AU905" s="231"/>
      <c r="AV905" s="231"/>
      <c r="AW905" s="231"/>
      <c r="AX905" s="231"/>
      <c r="AY905" s="231"/>
      <c r="AZ905" s="231"/>
      <c r="BA905" s="231"/>
      <c r="BB905" s="231"/>
      <c r="BC905" s="231"/>
    </row>
    <row r="906" spans="6:55" ht="12.5">
      <c r="F906" s="230"/>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c r="AE906" s="231"/>
      <c r="AF906" s="231"/>
      <c r="AG906" s="231"/>
      <c r="AH906" s="231"/>
      <c r="AI906" s="231"/>
      <c r="AJ906" s="231"/>
      <c r="AK906" s="231"/>
      <c r="AL906" s="231"/>
      <c r="AM906" s="231"/>
      <c r="AN906" s="231"/>
      <c r="AO906" s="231"/>
      <c r="AP906" s="231"/>
      <c r="AQ906" s="231"/>
      <c r="AR906" s="231"/>
      <c r="AS906" s="231"/>
      <c r="AT906" s="231"/>
      <c r="AU906" s="231"/>
      <c r="AV906" s="231"/>
      <c r="AW906" s="231"/>
      <c r="AX906" s="231"/>
      <c r="AY906" s="231"/>
      <c r="AZ906" s="231"/>
      <c r="BA906" s="231"/>
      <c r="BB906" s="231"/>
      <c r="BC906" s="231"/>
    </row>
    <row r="907" spans="6:55" ht="12.5">
      <c r="F907" s="230"/>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c r="AE907" s="231"/>
      <c r="AF907" s="231"/>
      <c r="AG907" s="231"/>
      <c r="AH907" s="231"/>
      <c r="AI907" s="231"/>
      <c r="AJ907" s="231"/>
      <c r="AK907" s="231"/>
      <c r="AL907" s="231"/>
      <c r="AM907" s="231"/>
      <c r="AN907" s="231"/>
      <c r="AO907" s="231"/>
      <c r="AP907" s="231"/>
      <c r="AQ907" s="231"/>
      <c r="AR907" s="231"/>
      <c r="AS907" s="231"/>
      <c r="AT907" s="231"/>
      <c r="AU907" s="231"/>
      <c r="AV907" s="231"/>
      <c r="AW907" s="231"/>
      <c r="AX907" s="231"/>
      <c r="AY907" s="231"/>
      <c r="AZ907" s="231"/>
      <c r="BA907" s="231"/>
      <c r="BB907" s="231"/>
      <c r="BC907" s="231"/>
    </row>
    <row r="908" spans="6:55" ht="12.5">
      <c r="F908" s="230"/>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c r="AE908" s="231"/>
      <c r="AF908" s="231"/>
      <c r="AG908" s="231"/>
      <c r="AH908" s="231"/>
      <c r="AI908" s="231"/>
      <c r="AJ908" s="231"/>
      <c r="AK908" s="231"/>
      <c r="AL908" s="231"/>
      <c r="AM908" s="231"/>
      <c r="AN908" s="231"/>
      <c r="AO908" s="231"/>
      <c r="AP908" s="231"/>
      <c r="AQ908" s="231"/>
      <c r="AR908" s="231"/>
      <c r="AS908" s="231"/>
      <c r="AT908" s="231"/>
      <c r="AU908" s="231"/>
      <c r="AV908" s="231"/>
      <c r="AW908" s="231"/>
      <c r="AX908" s="231"/>
      <c r="AY908" s="231"/>
      <c r="AZ908" s="231"/>
      <c r="BA908" s="231"/>
      <c r="BB908" s="231"/>
      <c r="BC908" s="231"/>
    </row>
    <row r="909" spans="6:55" ht="12.5">
      <c r="F909" s="230"/>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c r="AE909" s="231"/>
      <c r="AF909" s="231"/>
      <c r="AG909" s="231"/>
      <c r="AH909" s="231"/>
      <c r="AI909" s="231"/>
      <c r="AJ909" s="231"/>
      <c r="AK909" s="231"/>
      <c r="AL909" s="231"/>
      <c r="AM909" s="231"/>
      <c r="AN909" s="231"/>
      <c r="AO909" s="231"/>
      <c r="AP909" s="231"/>
      <c r="AQ909" s="231"/>
      <c r="AR909" s="231"/>
      <c r="AS909" s="231"/>
      <c r="AT909" s="231"/>
      <c r="AU909" s="231"/>
      <c r="AV909" s="231"/>
      <c r="AW909" s="231"/>
      <c r="AX909" s="231"/>
      <c r="AY909" s="231"/>
      <c r="AZ909" s="231"/>
      <c r="BA909" s="231"/>
      <c r="BB909" s="231"/>
      <c r="BC909" s="231"/>
    </row>
    <row r="910" spans="6:55" ht="12.5">
      <c r="F910" s="230"/>
      <c r="G910" s="231"/>
      <c r="H910" s="231"/>
      <c r="I910" s="231"/>
      <c r="J910" s="231"/>
      <c r="K910" s="231"/>
      <c r="L910" s="231"/>
      <c r="M910" s="231"/>
      <c r="N910" s="231"/>
      <c r="O910" s="231"/>
      <c r="P910" s="231"/>
      <c r="Q910" s="231"/>
      <c r="R910" s="231"/>
      <c r="S910" s="231"/>
      <c r="T910" s="231"/>
      <c r="U910" s="231"/>
      <c r="V910" s="231"/>
      <c r="W910" s="231"/>
      <c r="X910" s="231"/>
      <c r="Y910" s="231"/>
      <c r="Z910" s="231"/>
      <c r="AA910" s="231"/>
      <c r="AB910" s="231"/>
      <c r="AC910" s="231"/>
      <c r="AD910" s="231"/>
      <c r="AE910" s="231"/>
      <c r="AF910" s="231"/>
      <c r="AG910" s="231"/>
      <c r="AH910" s="231"/>
      <c r="AI910" s="231"/>
      <c r="AJ910" s="231"/>
      <c r="AK910" s="231"/>
      <c r="AL910" s="231"/>
      <c r="AM910" s="231"/>
      <c r="AN910" s="231"/>
      <c r="AO910" s="231"/>
      <c r="AP910" s="231"/>
      <c r="AQ910" s="231"/>
      <c r="AR910" s="231"/>
      <c r="AS910" s="231"/>
      <c r="AT910" s="231"/>
      <c r="AU910" s="231"/>
      <c r="AV910" s="231"/>
      <c r="AW910" s="231"/>
      <c r="AX910" s="231"/>
      <c r="AY910" s="231"/>
      <c r="AZ910" s="231"/>
      <c r="BA910" s="231"/>
      <c r="BB910" s="231"/>
      <c r="BC910" s="231"/>
    </row>
    <row r="911" spans="6:55" ht="12.5">
      <c r="F911" s="230"/>
      <c r="G911" s="231"/>
      <c r="H911" s="231"/>
      <c r="I911" s="231"/>
      <c r="J911" s="231"/>
      <c r="K911" s="231"/>
      <c r="L911" s="231"/>
      <c r="M911" s="231"/>
      <c r="N911" s="231"/>
      <c r="O911" s="231"/>
      <c r="P911" s="231"/>
      <c r="Q911" s="231"/>
      <c r="R911" s="231"/>
      <c r="S911" s="231"/>
      <c r="T911" s="231"/>
      <c r="U911" s="231"/>
      <c r="V911" s="231"/>
      <c r="W911" s="231"/>
      <c r="X911" s="231"/>
      <c r="Y911" s="231"/>
      <c r="Z911" s="231"/>
      <c r="AA911" s="231"/>
      <c r="AB911" s="231"/>
      <c r="AC911" s="231"/>
      <c r="AD911" s="231"/>
      <c r="AE911" s="231"/>
      <c r="AF911" s="231"/>
      <c r="AG911" s="231"/>
      <c r="AH911" s="231"/>
      <c r="AI911" s="231"/>
      <c r="AJ911" s="231"/>
      <c r="AK911" s="231"/>
      <c r="AL911" s="231"/>
      <c r="AM911" s="231"/>
      <c r="AN911" s="231"/>
      <c r="AO911" s="231"/>
      <c r="AP911" s="231"/>
      <c r="AQ911" s="231"/>
      <c r="AR911" s="231"/>
      <c r="AS911" s="231"/>
      <c r="AT911" s="231"/>
      <c r="AU911" s="231"/>
      <c r="AV911" s="231"/>
      <c r="AW911" s="231"/>
      <c r="AX911" s="231"/>
      <c r="AY911" s="231"/>
      <c r="AZ911" s="231"/>
      <c r="BA911" s="231"/>
      <c r="BB911" s="231"/>
      <c r="BC911" s="231"/>
    </row>
    <row r="912" spans="6:55" ht="12.5">
      <c r="F912" s="230"/>
      <c r="G912" s="231"/>
      <c r="H912" s="231"/>
      <c r="I912" s="231"/>
      <c r="J912" s="231"/>
      <c r="K912" s="231"/>
      <c r="L912" s="231"/>
      <c r="M912" s="231"/>
      <c r="N912" s="231"/>
      <c r="O912" s="231"/>
      <c r="P912" s="231"/>
      <c r="Q912" s="231"/>
      <c r="R912" s="231"/>
      <c r="S912" s="231"/>
      <c r="T912" s="231"/>
      <c r="U912" s="231"/>
      <c r="V912" s="231"/>
      <c r="W912" s="231"/>
      <c r="X912" s="231"/>
      <c r="Y912" s="231"/>
      <c r="Z912" s="231"/>
      <c r="AA912" s="231"/>
      <c r="AB912" s="231"/>
      <c r="AC912" s="231"/>
      <c r="AD912" s="231"/>
      <c r="AE912" s="231"/>
      <c r="AF912" s="231"/>
      <c r="AG912" s="231"/>
      <c r="AH912" s="231"/>
      <c r="AI912" s="231"/>
      <c r="AJ912" s="231"/>
      <c r="AK912" s="231"/>
      <c r="AL912" s="231"/>
      <c r="AM912" s="231"/>
      <c r="AN912" s="231"/>
      <c r="AO912" s="231"/>
      <c r="AP912" s="231"/>
      <c r="AQ912" s="231"/>
      <c r="AR912" s="231"/>
      <c r="AS912" s="231"/>
      <c r="AT912" s="231"/>
      <c r="AU912" s="231"/>
      <c r="AV912" s="231"/>
      <c r="AW912" s="231"/>
      <c r="AX912" s="231"/>
      <c r="AY912" s="231"/>
      <c r="AZ912" s="231"/>
      <c r="BA912" s="231"/>
      <c r="BB912" s="231"/>
      <c r="BC912" s="231"/>
    </row>
    <row r="913" spans="6:55" ht="12.5">
      <c r="F913" s="230"/>
      <c r="G913" s="231"/>
      <c r="H913" s="231"/>
      <c r="I913" s="231"/>
      <c r="J913" s="231"/>
      <c r="K913" s="231"/>
      <c r="L913" s="231"/>
      <c r="M913" s="231"/>
      <c r="N913" s="231"/>
      <c r="O913" s="231"/>
      <c r="P913" s="231"/>
      <c r="Q913" s="231"/>
      <c r="R913" s="231"/>
      <c r="S913" s="231"/>
      <c r="T913" s="231"/>
      <c r="U913" s="231"/>
      <c r="V913" s="231"/>
      <c r="W913" s="231"/>
      <c r="X913" s="231"/>
      <c r="Y913" s="231"/>
      <c r="Z913" s="231"/>
      <c r="AA913" s="231"/>
      <c r="AB913" s="231"/>
      <c r="AC913" s="231"/>
      <c r="AD913" s="231"/>
      <c r="AE913" s="231"/>
      <c r="AF913" s="231"/>
      <c r="AG913" s="231"/>
      <c r="AH913" s="231"/>
      <c r="AI913" s="231"/>
      <c r="AJ913" s="231"/>
      <c r="AK913" s="231"/>
      <c r="AL913" s="231"/>
      <c r="AM913" s="231"/>
      <c r="AN913" s="231"/>
      <c r="AO913" s="231"/>
      <c r="AP913" s="231"/>
      <c r="AQ913" s="231"/>
      <c r="AR913" s="231"/>
      <c r="AS913" s="231"/>
      <c r="AT913" s="231"/>
      <c r="AU913" s="231"/>
      <c r="AV913" s="231"/>
      <c r="AW913" s="231"/>
      <c r="AX913" s="231"/>
      <c r="AY913" s="231"/>
      <c r="AZ913" s="231"/>
      <c r="BA913" s="231"/>
      <c r="BB913" s="231"/>
      <c r="BC913" s="231"/>
    </row>
    <row r="914" spans="6:55" ht="12.5">
      <c r="F914" s="230"/>
      <c r="G914" s="231"/>
      <c r="H914" s="231"/>
      <c r="I914" s="231"/>
      <c r="J914" s="231"/>
      <c r="K914" s="231"/>
      <c r="L914" s="231"/>
      <c r="M914" s="231"/>
      <c r="N914" s="231"/>
      <c r="O914" s="231"/>
      <c r="P914" s="231"/>
      <c r="Q914" s="231"/>
      <c r="R914" s="231"/>
      <c r="S914" s="231"/>
      <c r="T914" s="231"/>
      <c r="U914" s="231"/>
      <c r="V914" s="231"/>
      <c r="W914" s="231"/>
      <c r="X914" s="231"/>
      <c r="Y914" s="231"/>
      <c r="Z914" s="231"/>
      <c r="AA914" s="231"/>
      <c r="AB914" s="231"/>
      <c r="AC914" s="231"/>
      <c r="AD914" s="231"/>
      <c r="AE914" s="231"/>
      <c r="AF914" s="231"/>
      <c r="AG914" s="231"/>
      <c r="AH914" s="231"/>
      <c r="AI914" s="231"/>
      <c r="AJ914" s="231"/>
      <c r="AK914" s="231"/>
      <c r="AL914" s="231"/>
      <c r="AM914" s="231"/>
      <c r="AN914" s="231"/>
      <c r="AO914" s="231"/>
      <c r="AP914" s="231"/>
      <c r="AQ914" s="231"/>
      <c r="AR914" s="231"/>
      <c r="AS914" s="231"/>
      <c r="AT914" s="231"/>
      <c r="AU914" s="231"/>
      <c r="AV914" s="231"/>
      <c r="AW914" s="231"/>
      <c r="AX914" s="231"/>
      <c r="AY914" s="231"/>
      <c r="AZ914" s="231"/>
      <c r="BA914" s="231"/>
      <c r="BB914" s="231"/>
      <c r="BC914" s="231"/>
    </row>
    <row r="915" spans="6:55" ht="12.5">
      <c r="F915" s="230"/>
      <c r="G915" s="231"/>
      <c r="H915" s="231"/>
      <c r="I915" s="231"/>
      <c r="J915" s="231"/>
      <c r="K915" s="231"/>
      <c r="L915" s="231"/>
      <c r="M915" s="231"/>
      <c r="N915" s="231"/>
      <c r="O915" s="231"/>
      <c r="P915" s="231"/>
      <c r="Q915" s="231"/>
      <c r="R915" s="231"/>
      <c r="S915" s="231"/>
      <c r="T915" s="231"/>
      <c r="U915" s="231"/>
      <c r="V915" s="231"/>
      <c r="W915" s="231"/>
      <c r="X915" s="231"/>
      <c r="Y915" s="231"/>
      <c r="Z915" s="231"/>
      <c r="AA915" s="231"/>
      <c r="AB915" s="231"/>
      <c r="AC915" s="231"/>
      <c r="AD915" s="231"/>
      <c r="AE915" s="231"/>
      <c r="AF915" s="231"/>
      <c r="AG915" s="231"/>
      <c r="AH915" s="231"/>
      <c r="AI915" s="231"/>
      <c r="AJ915" s="231"/>
      <c r="AK915" s="231"/>
      <c r="AL915" s="231"/>
      <c r="AM915" s="231"/>
      <c r="AN915" s="231"/>
      <c r="AO915" s="231"/>
      <c r="AP915" s="231"/>
      <c r="AQ915" s="231"/>
      <c r="AR915" s="231"/>
      <c r="AS915" s="231"/>
      <c r="AT915" s="231"/>
      <c r="AU915" s="231"/>
      <c r="AV915" s="231"/>
      <c r="AW915" s="231"/>
      <c r="AX915" s="231"/>
      <c r="AY915" s="231"/>
      <c r="AZ915" s="231"/>
      <c r="BA915" s="231"/>
      <c r="BB915" s="231"/>
      <c r="BC915" s="231"/>
    </row>
    <row r="916" spans="6:55" ht="12.5">
      <c r="F916" s="230"/>
      <c r="G916" s="231"/>
      <c r="H916" s="231"/>
      <c r="I916" s="231"/>
      <c r="J916" s="231"/>
      <c r="K916" s="231"/>
      <c r="L916" s="231"/>
      <c r="M916" s="231"/>
      <c r="N916" s="231"/>
      <c r="O916" s="231"/>
      <c r="P916" s="231"/>
      <c r="Q916" s="231"/>
      <c r="R916" s="231"/>
      <c r="S916" s="231"/>
      <c r="T916" s="231"/>
      <c r="U916" s="231"/>
      <c r="V916" s="231"/>
      <c r="W916" s="231"/>
      <c r="X916" s="231"/>
      <c r="Y916" s="231"/>
      <c r="Z916" s="231"/>
      <c r="AA916" s="231"/>
      <c r="AB916" s="231"/>
      <c r="AC916" s="231"/>
      <c r="AD916" s="231"/>
      <c r="AE916" s="231"/>
      <c r="AF916" s="231"/>
      <c r="AG916" s="231"/>
      <c r="AH916" s="231"/>
      <c r="AI916" s="231"/>
      <c r="AJ916" s="231"/>
      <c r="AK916" s="231"/>
      <c r="AL916" s="231"/>
      <c r="AM916" s="231"/>
      <c r="AN916" s="231"/>
      <c r="AO916" s="231"/>
      <c r="AP916" s="231"/>
      <c r="AQ916" s="231"/>
      <c r="AR916" s="231"/>
      <c r="AS916" s="231"/>
      <c r="AT916" s="231"/>
      <c r="AU916" s="231"/>
      <c r="AV916" s="231"/>
      <c r="AW916" s="231"/>
      <c r="AX916" s="231"/>
      <c r="AY916" s="231"/>
      <c r="AZ916" s="231"/>
      <c r="BA916" s="231"/>
      <c r="BB916" s="231"/>
      <c r="BC916" s="231"/>
    </row>
    <row r="917" spans="6:55" ht="12.5">
      <c r="F917" s="230"/>
      <c r="G917" s="231"/>
      <c r="H917" s="231"/>
      <c r="I917" s="231"/>
      <c r="J917" s="231"/>
      <c r="K917" s="231"/>
      <c r="L917" s="231"/>
      <c r="M917" s="231"/>
      <c r="N917" s="231"/>
      <c r="O917" s="231"/>
      <c r="P917" s="231"/>
      <c r="Q917" s="231"/>
      <c r="R917" s="231"/>
      <c r="S917" s="231"/>
      <c r="T917" s="231"/>
      <c r="U917" s="231"/>
      <c r="V917" s="231"/>
      <c r="W917" s="231"/>
      <c r="X917" s="231"/>
      <c r="Y917" s="231"/>
      <c r="Z917" s="231"/>
      <c r="AA917" s="231"/>
      <c r="AB917" s="231"/>
      <c r="AC917" s="231"/>
      <c r="AD917" s="231"/>
      <c r="AE917" s="231"/>
      <c r="AF917" s="231"/>
      <c r="AG917" s="231"/>
      <c r="AH917" s="231"/>
      <c r="AI917" s="231"/>
      <c r="AJ917" s="231"/>
      <c r="AK917" s="231"/>
      <c r="AL917" s="231"/>
      <c r="AM917" s="231"/>
      <c r="AN917" s="231"/>
      <c r="AO917" s="231"/>
      <c r="AP917" s="231"/>
      <c r="AQ917" s="231"/>
      <c r="AR917" s="231"/>
      <c r="AS917" s="231"/>
      <c r="AT917" s="231"/>
      <c r="AU917" s="231"/>
      <c r="AV917" s="231"/>
      <c r="AW917" s="231"/>
      <c r="AX917" s="231"/>
      <c r="AY917" s="231"/>
      <c r="AZ917" s="231"/>
      <c r="BA917" s="231"/>
      <c r="BB917" s="231"/>
      <c r="BC917" s="231"/>
    </row>
    <row r="918" spans="6:55" ht="12.5">
      <c r="F918" s="230"/>
      <c r="G918" s="231"/>
      <c r="H918" s="231"/>
      <c r="I918" s="231"/>
      <c r="J918" s="231"/>
      <c r="K918" s="231"/>
      <c r="L918" s="231"/>
      <c r="M918" s="231"/>
      <c r="N918" s="231"/>
      <c r="O918" s="231"/>
      <c r="P918" s="231"/>
      <c r="Q918" s="231"/>
      <c r="R918" s="231"/>
      <c r="S918" s="231"/>
      <c r="T918" s="231"/>
      <c r="U918" s="231"/>
      <c r="V918" s="231"/>
      <c r="W918" s="231"/>
      <c r="X918" s="231"/>
      <c r="Y918" s="231"/>
      <c r="Z918" s="231"/>
      <c r="AA918" s="231"/>
      <c r="AB918" s="231"/>
      <c r="AC918" s="231"/>
      <c r="AD918" s="231"/>
      <c r="AE918" s="231"/>
      <c r="AF918" s="231"/>
      <c r="AG918" s="231"/>
      <c r="AH918" s="231"/>
      <c r="AI918" s="231"/>
      <c r="AJ918" s="231"/>
      <c r="AK918" s="231"/>
      <c r="AL918" s="231"/>
      <c r="AM918" s="231"/>
      <c r="AN918" s="231"/>
      <c r="AO918" s="231"/>
      <c r="AP918" s="231"/>
      <c r="AQ918" s="231"/>
      <c r="AR918" s="231"/>
      <c r="AS918" s="231"/>
      <c r="AT918" s="231"/>
      <c r="AU918" s="231"/>
      <c r="AV918" s="231"/>
      <c r="AW918" s="231"/>
      <c r="AX918" s="231"/>
      <c r="AY918" s="231"/>
      <c r="AZ918" s="231"/>
      <c r="BA918" s="231"/>
      <c r="BB918" s="231"/>
      <c r="BC918" s="231"/>
    </row>
    <row r="919" spans="6:55" ht="12.5">
      <c r="F919" s="230"/>
      <c r="G919" s="231"/>
      <c r="H919" s="231"/>
      <c r="I919" s="231"/>
      <c r="J919" s="231"/>
      <c r="K919" s="231"/>
      <c r="L919" s="231"/>
      <c r="M919" s="231"/>
      <c r="N919" s="231"/>
      <c r="O919" s="231"/>
      <c r="P919" s="231"/>
      <c r="Q919" s="231"/>
      <c r="R919" s="231"/>
      <c r="S919" s="231"/>
      <c r="T919" s="231"/>
      <c r="U919" s="231"/>
      <c r="V919" s="231"/>
      <c r="W919" s="231"/>
      <c r="X919" s="231"/>
      <c r="Y919" s="231"/>
      <c r="Z919" s="231"/>
      <c r="AA919" s="231"/>
      <c r="AB919" s="231"/>
      <c r="AC919" s="231"/>
      <c r="AD919" s="231"/>
      <c r="AE919" s="231"/>
      <c r="AF919" s="231"/>
      <c r="AG919" s="231"/>
      <c r="AH919" s="231"/>
      <c r="AI919" s="231"/>
      <c r="AJ919" s="231"/>
      <c r="AK919" s="231"/>
      <c r="AL919" s="231"/>
      <c r="AM919" s="231"/>
      <c r="AN919" s="231"/>
      <c r="AO919" s="231"/>
      <c r="AP919" s="231"/>
      <c r="AQ919" s="231"/>
      <c r="AR919" s="231"/>
      <c r="AS919" s="231"/>
      <c r="AT919" s="231"/>
      <c r="AU919" s="231"/>
      <c r="AV919" s="231"/>
      <c r="AW919" s="231"/>
      <c r="AX919" s="231"/>
      <c r="AY919" s="231"/>
      <c r="AZ919" s="231"/>
      <c r="BA919" s="231"/>
      <c r="BB919" s="231"/>
      <c r="BC919" s="231"/>
    </row>
    <row r="920" spans="6:55" ht="12.5">
      <c r="F920" s="230"/>
      <c r="G920" s="231"/>
      <c r="H920" s="231"/>
      <c r="I920" s="231"/>
      <c r="J920" s="231"/>
      <c r="K920" s="231"/>
      <c r="L920" s="231"/>
      <c r="M920" s="231"/>
      <c r="N920" s="231"/>
      <c r="O920" s="231"/>
      <c r="P920" s="231"/>
      <c r="Q920" s="231"/>
      <c r="R920" s="231"/>
      <c r="S920" s="231"/>
      <c r="T920" s="231"/>
      <c r="U920" s="231"/>
      <c r="V920" s="231"/>
      <c r="W920" s="231"/>
      <c r="X920" s="231"/>
      <c r="Y920" s="231"/>
      <c r="Z920" s="231"/>
      <c r="AA920" s="231"/>
      <c r="AB920" s="231"/>
      <c r="AC920" s="231"/>
      <c r="AD920" s="231"/>
      <c r="AE920" s="231"/>
      <c r="AF920" s="231"/>
      <c r="AG920" s="231"/>
      <c r="AH920" s="231"/>
      <c r="AI920" s="231"/>
      <c r="AJ920" s="231"/>
      <c r="AK920" s="231"/>
      <c r="AL920" s="231"/>
      <c r="AM920" s="231"/>
      <c r="AN920" s="231"/>
      <c r="AO920" s="231"/>
      <c r="AP920" s="231"/>
      <c r="AQ920" s="231"/>
      <c r="AR920" s="231"/>
      <c r="AS920" s="231"/>
      <c r="AT920" s="231"/>
      <c r="AU920" s="231"/>
      <c r="AV920" s="231"/>
      <c r="AW920" s="231"/>
      <c r="AX920" s="231"/>
      <c r="AY920" s="231"/>
      <c r="AZ920" s="231"/>
      <c r="BA920" s="231"/>
      <c r="BB920" s="231"/>
      <c r="BC920" s="231"/>
    </row>
    <row r="921" spans="6:55" ht="12.5">
      <c r="F921" s="230"/>
      <c r="G921" s="231"/>
      <c r="H921" s="231"/>
      <c r="I921" s="231"/>
      <c r="J921" s="231"/>
      <c r="K921" s="231"/>
      <c r="L921" s="231"/>
      <c r="M921" s="231"/>
      <c r="N921" s="231"/>
      <c r="O921" s="231"/>
      <c r="P921" s="231"/>
      <c r="Q921" s="231"/>
      <c r="R921" s="231"/>
      <c r="S921" s="231"/>
      <c r="T921" s="231"/>
      <c r="U921" s="231"/>
      <c r="V921" s="231"/>
      <c r="W921" s="231"/>
      <c r="X921" s="231"/>
      <c r="Y921" s="231"/>
      <c r="Z921" s="231"/>
      <c r="AA921" s="231"/>
      <c r="AB921" s="231"/>
      <c r="AC921" s="231"/>
      <c r="AD921" s="231"/>
      <c r="AE921" s="231"/>
      <c r="AF921" s="231"/>
      <c r="AG921" s="231"/>
      <c r="AH921" s="231"/>
      <c r="AI921" s="231"/>
      <c r="AJ921" s="231"/>
      <c r="AK921" s="231"/>
      <c r="AL921" s="231"/>
      <c r="AM921" s="231"/>
      <c r="AN921" s="231"/>
      <c r="AO921" s="231"/>
      <c r="AP921" s="231"/>
      <c r="AQ921" s="231"/>
      <c r="AR921" s="231"/>
      <c r="AS921" s="231"/>
      <c r="AT921" s="231"/>
      <c r="AU921" s="231"/>
      <c r="AV921" s="231"/>
      <c r="AW921" s="231"/>
      <c r="AX921" s="231"/>
      <c r="AY921" s="231"/>
      <c r="AZ921" s="231"/>
      <c r="BA921" s="231"/>
      <c r="BB921" s="231"/>
      <c r="BC921" s="231"/>
    </row>
    <row r="922" spans="6:55" ht="12.5">
      <c r="F922" s="230"/>
      <c r="G922" s="231"/>
      <c r="H922" s="231"/>
      <c r="I922" s="231"/>
      <c r="J922" s="231"/>
      <c r="K922" s="231"/>
      <c r="L922" s="231"/>
      <c r="M922" s="231"/>
      <c r="N922" s="231"/>
      <c r="O922" s="231"/>
      <c r="P922" s="231"/>
      <c r="Q922" s="231"/>
      <c r="R922" s="231"/>
      <c r="S922" s="231"/>
      <c r="T922" s="231"/>
      <c r="U922" s="231"/>
      <c r="V922" s="231"/>
      <c r="W922" s="231"/>
      <c r="X922" s="231"/>
      <c r="Y922" s="231"/>
      <c r="Z922" s="231"/>
      <c r="AA922" s="231"/>
      <c r="AB922" s="231"/>
      <c r="AC922" s="231"/>
      <c r="AD922" s="231"/>
      <c r="AE922" s="231"/>
      <c r="AF922" s="231"/>
      <c r="AG922" s="231"/>
      <c r="AH922" s="231"/>
      <c r="AI922" s="231"/>
      <c r="AJ922" s="231"/>
      <c r="AK922" s="231"/>
      <c r="AL922" s="231"/>
      <c r="AM922" s="231"/>
      <c r="AN922" s="231"/>
      <c r="AO922" s="231"/>
      <c r="AP922" s="231"/>
      <c r="AQ922" s="231"/>
      <c r="AR922" s="231"/>
      <c r="AS922" s="231"/>
      <c r="AT922" s="231"/>
      <c r="AU922" s="231"/>
      <c r="AV922" s="231"/>
      <c r="AW922" s="231"/>
      <c r="AX922" s="231"/>
      <c r="AY922" s="231"/>
      <c r="AZ922" s="231"/>
      <c r="BA922" s="231"/>
      <c r="BB922" s="231"/>
      <c r="BC922" s="231"/>
    </row>
    <row r="923" spans="6:55" ht="12.5">
      <c r="F923" s="230"/>
      <c r="G923" s="231"/>
      <c r="H923" s="231"/>
      <c r="I923" s="231"/>
      <c r="J923" s="231"/>
      <c r="K923" s="231"/>
      <c r="L923" s="231"/>
      <c r="M923" s="231"/>
      <c r="N923" s="231"/>
      <c r="O923" s="231"/>
      <c r="P923" s="231"/>
      <c r="Q923" s="231"/>
      <c r="R923" s="231"/>
      <c r="S923" s="231"/>
      <c r="T923" s="231"/>
      <c r="U923" s="231"/>
      <c r="V923" s="231"/>
      <c r="W923" s="231"/>
      <c r="X923" s="231"/>
      <c r="Y923" s="231"/>
      <c r="Z923" s="231"/>
      <c r="AA923" s="231"/>
      <c r="AB923" s="231"/>
      <c r="AC923" s="231"/>
      <c r="AD923" s="231"/>
      <c r="AE923" s="231"/>
      <c r="AF923" s="231"/>
      <c r="AG923" s="231"/>
      <c r="AH923" s="231"/>
      <c r="AI923" s="231"/>
      <c r="AJ923" s="231"/>
      <c r="AK923" s="231"/>
      <c r="AL923" s="231"/>
      <c r="AM923" s="231"/>
      <c r="AN923" s="231"/>
      <c r="AO923" s="231"/>
      <c r="AP923" s="231"/>
      <c r="AQ923" s="231"/>
      <c r="AR923" s="231"/>
      <c r="AS923" s="231"/>
      <c r="AT923" s="231"/>
      <c r="AU923" s="231"/>
      <c r="AV923" s="231"/>
      <c r="AW923" s="231"/>
      <c r="AX923" s="231"/>
      <c r="AY923" s="231"/>
      <c r="AZ923" s="231"/>
      <c r="BA923" s="231"/>
      <c r="BB923" s="231"/>
      <c r="BC923" s="231"/>
    </row>
    <row r="924" spans="6:55" ht="12.5">
      <c r="F924" s="230"/>
      <c r="G924" s="231"/>
      <c r="H924" s="231"/>
      <c r="I924" s="231"/>
      <c r="J924" s="231"/>
      <c r="K924" s="231"/>
      <c r="L924" s="231"/>
      <c r="M924" s="231"/>
      <c r="N924" s="231"/>
      <c r="O924" s="231"/>
      <c r="P924" s="231"/>
      <c r="Q924" s="231"/>
      <c r="R924" s="231"/>
      <c r="S924" s="231"/>
      <c r="T924" s="231"/>
      <c r="U924" s="231"/>
      <c r="V924" s="231"/>
      <c r="W924" s="231"/>
      <c r="X924" s="231"/>
      <c r="Y924" s="231"/>
      <c r="Z924" s="231"/>
      <c r="AA924" s="231"/>
      <c r="AB924" s="231"/>
      <c r="AC924" s="231"/>
      <c r="AD924" s="231"/>
      <c r="AE924" s="231"/>
      <c r="AF924" s="231"/>
      <c r="AG924" s="231"/>
      <c r="AH924" s="231"/>
      <c r="AI924" s="231"/>
      <c r="AJ924" s="231"/>
      <c r="AK924" s="231"/>
      <c r="AL924" s="231"/>
      <c r="AM924" s="231"/>
      <c r="AN924" s="231"/>
      <c r="AO924" s="231"/>
      <c r="AP924" s="231"/>
      <c r="AQ924" s="231"/>
      <c r="AR924" s="231"/>
      <c r="AS924" s="231"/>
      <c r="AT924" s="231"/>
      <c r="AU924" s="231"/>
      <c r="AV924" s="231"/>
      <c r="AW924" s="231"/>
      <c r="AX924" s="231"/>
      <c r="AY924" s="231"/>
      <c r="AZ924" s="231"/>
      <c r="BA924" s="231"/>
      <c r="BB924" s="231"/>
      <c r="BC924" s="231"/>
    </row>
    <row r="925" spans="6:55" ht="12.5">
      <c r="F925" s="230"/>
      <c r="G925" s="231"/>
      <c r="H925" s="231"/>
      <c r="I925" s="231"/>
      <c r="J925" s="231"/>
      <c r="K925" s="231"/>
      <c r="L925" s="231"/>
      <c r="M925" s="231"/>
      <c r="N925" s="231"/>
      <c r="O925" s="231"/>
      <c r="P925" s="231"/>
      <c r="Q925" s="231"/>
      <c r="R925" s="231"/>
      <c r="S925" s="231"/>
      <c r="T925" s="231"/>
      <c r="U925" s="231"/>
      <c r="V925" s="231"/>
      <c r="W925" s="231"/>
      <c r="X925" s="231"/>
      <c r="Y925" s="231"/>
      <c r="Z925" s="231"/>
      <c r="AA925" s="231"/>
      <c r="AB925" s="231"/>
      <c r="AC925" s="231"/>
      <c r="AD925" s="231"/>
      <c r="AE925" s="231"/>
      <c r="AF925" s="231"/>
      <c r="AG925" s="231"/>
      <c r="AH925" s="231"/>
      <c r="AI925" s="231"/>
      <c r="AJ925" s="231"/>
      <c r="AK925" s="231"/>
      <c r="AL925" s="231"/>
      <c r="AM925" s="231"/>
      <c r="AN925" s="231"/>
      <c r="AO925" s="231"/>
      <c r="AP925" s="231"/>
      <c r="AQ925" s="231"/>
      <c r="AR925" s="231"/>
      <c r="AS925" s="231"/>
      <c r="AT925" s="231"/>
      <c r="AU925" s="231"/>
      <c r="AV925" s="231"/>
      <c r="AW925" s="231"/>
      <c r="AX925" s="231"/>
      <c r="AY925" s="231"/>
      <c r="AZ925" s="231"/>
      <c r="BA925" s="231"/>
      <c r="BB925" s="231"/>
      <c r="BC925" s="231"/>
    </row>
    <row r="926" spans="6:55" ht="12.5">
      <c r="F926" s="230"/>
      <c r="G926" s="231"/>
      <c r="H926" s="231"/>
      <c r="I926" s="231"/>
      <c r="J926" s="231"/>
      <c r="K926" s="231"/>
      <c r="L926" s="231"/>
      <c r="M926" s="231"/>
      <c r="N926" s="231"/>
      <c r="O926" s="231"/>
      <c r="P926" s="231"/>
      <c r="Q926" s="231"/>
      <c r="R926" s="231"/>
      <c r="S926" s="231"/>
      <c r="T926" s="231"/>
      <c r="U926" s="231"/>
      <c r="V926" s="231"/>
      <c r="W926" s="231"/>
      <c r="X926" s="231"/>
      <c r="Y926" s="231"/>
      <c r="Z926" s="231"/>
      <c r="AA926" s="231"/>
      <c r="AB926" s="231"/>
      <c r="AC926" s="231"/>
      <c r="AD926" s="231"/>
      <c r="AE926" s="231"/>
      <c r="AF926" s="231"/>
      <c r="AG926" s="231"/>
      <c r="AH926" s="231"/>
      <c r="AI926" s="231"/>
      <c r="AJ926" s="231"/>
      <c r="AK926" s="231"/>
      <c r="AL926" s="231"/>
      <c r="AM926" s="231"/>
      <c r="AN926" s="231"/>
      <c r="AO926" s="231"/>
      <c r="AP926" s="231"/>
      <c r="AQ926" s="231"/>
      <c r="AR926" s="231"/>
      <c r="AS926" s="231"/>
      <c r="AT926" s="231"/>
      <c r="AU926" s="231"/>
      <c r="AV926" s="231"/>
      <c r="AW926" s="231"/>
      <c r="AX926" s="231"/>
      <c r="AY926" s="231"/>
      <c r="AZ926" s="231"/>
      <c r="BA926" s="231"/>
      <c r="BB926" s="231"/>
      <c r="BC926" s="231"/>
    </row>
    <row r="927" spans="6:55" ht="12.5">
      <c r="F927" s="230"/>
      <c r="G927" s="231"/>
      <c r="H927" s="231"/>
      <c r="I927" s="231"/>
      <c r="J927" s="231"/>
      <c r="K927" s="231"/>
      <c r="L927" s="231"/>
      <c r="M927" s="231"/>
      <c r="N927" s="231"/>
      <c r="O927" s="231"/>
      <c r="P927" s="231"/>
      <c r="Q927" s="231"/>
      <c r="R927" s="231"/>
      <c r="S927" s="231"/>
      <c r="T927" s="231"/>
      <c r="U927" s="231"/>
      <c r="V927" s="231"/>
      <c r="W927" s="231"/>
      <c r="X927" s="231"/>
      <c r="Y927" s="231"/>
      <c r="Z927" s="231"/>
      <c r="AA927" s="231"/>
      <c r="AB927" s="231"/>
      <c r="AC927" s="231"/>
      <c r="AD927" s="231"/>
      <c r="AE927" s="231"/>
      <c r="AF927" s="231"/>
      <c r="AG927" s="231"/>
      <c r="AH927" s="231"/>
      <c r="AI927" s="231"/>
      <c r="AJ927" s="231"/>
      <c r="AK927" s="231"/>
      <c r="AL927" s="231"/>
      <c r="AM927" s="231"/>
      <c r="AN927" s="231"/>
      <c r="AO927" s="231"/>
      <c r="AP927" s="231"/>
      <c r="AQ927" s="231"/>
      <c r="AR927" s="231"/>
      <c r="AS927" s="231"/>
      <c r="AT927" s="231"/>
      <c r="AU927" s="231"/>
      <c r="AV927" s="231"/>
      <c r="AW927" s="231"/>
      <c r="AX927" s="231"/>
      <c r="AY927" s="231"/>
      <c r="AZ927" s="231"/>
      <c r="BA927" s="231"/>
      <c r="BB927" s="231"/>
      <c r="BC927" s="231"/>
    </row>
    <row r="928" spans="6:55" ht="12.5">
      <c r="F928" s="230"/>
      <c r="G928" s="231"/>
      <c r="H928" s="231"/>
      <c r="I928" s="231"/>
      <c r="J928" s="231"/>
      <c r="K928" s="231"/>
      <c r="L928" s="231"/>
      <c r="M928" s="231"/>
      <c r="N928" s="231"/>
      <c r="O928" s="231"/>
      <c r="P928" s="231"/>
      <c r="Q928" s="231"/>
      <c r="R928" s="231"/>
      <c r="S928" s="231"/>
      <c r="T928" s="231"/>
      <c r="U928" s="231"/>
      <c r="V928" s="231"/>
      <c r="W928" s="231"/>
      <c r="X928" s="231"/>
      <c r="Y928" s="231"/>
      <c r="Z928" s="231"/>
      <c r="AA928" s="231"/>
      <c r="AB928" s="231"/>
      <c r="AC928" s="231"/>
      <c r="AD928" s="231"/>
      <c r="AE928" s="231"/>
      <c r="AF928" s="231"/>
      <c r="AG928" s="231"/>
      <c r="AH928" s="231"/>
      <c r="AI928" s="231"/>
      <c r="AJ928" s="231"/>
      <c r="AK928" s="231"/>
      <c r="AL928" s="231"/>
      <c r="AM928" s="231"/>
      <c r="AN928" s="231"/>
      <c r="AO928" s="231"/>
      <c r="AP928" s="231"/>
      <c r="AQ928" s="231"/>
      <c r="AR928" s="231"/>
      <c r="AS928" s="231"/>
      <c r="AT928" s="231"/>
      <c r="AU928" s="231"/>
      <c r="AV928" s="231"/>
      <c r="AW928" s="231"/>
      <c r="AX928" s="231"/>
      <c r="AY928" s="231"/>
      <c r="AZ928" s="231"/>
      <c r="BA928" s="231"/>
      <c r="BB928" s="231"/>
      <c r="BC928" s="231"/>
    </row>
    <row r="929" spans="6:55" ht="12.5">
      <c r="F929" s="230"/>
      <c r="G929" s="231"/>
      <c r="H929" s="231"/>
      <c r="I929" s="231"/>
      <c r="J929" s="231"/>
      <c r="K929" s="231"/>
      <c r="L929" s="231"/>
      <c r="M929" s="231"/>
      <c r="N929" s="231"/>
      <c r="O929" s="231"/>
      <c r="P929" s="231"/>
      <c r="Q929" s="231"/>
      <c r="R929" s="231"/>
      <c r="S929" s="231"/>
      <c r="T929" s="231"/>
      <c r="U929" s="231"/>
      <c r="V929" s="231"/>
      <c r="W929" s="231"/>
      <c r="X929" s="231"/>
      <c r="Y929" s="231"/>
      <c r="Z929" s="231"/>
      <c r="AA929" s="231"/>
      <c r="AB929" s="231"/>
      <c r="AC929" s="231"/>
      <c r="AD929" s="231"/>
      <c r="AE929" s="231"/>
      <c r="AF929" s="231"/>
      <c r="AG929" s="231"/>
      <c r="AH929" s="231"/>
      <c r="AI929" s="231"/>
      <c r="AJ929" s="231"/>
      <c r="AK929" s="231"/>
      <c r="AL929" s="231"/>
      <c r="AM929" s="231"/>
      <c r="AN929" s="231"/>
      <c r="AO929" s="231"/>
      <c r="AP929" s="231"/>
      <c r="AQ929" s="231"/>
      <c r="AR929" s="231"/>
      <c r="AS929" s="231"/>
      <c r="AT929" s="231"/>
      <c r="AU929" s="231"/>
      <c r="AV929" s="231"/>
      <c r="AW929" s="231"/>
      <c r="AX929" s="231"/>
      <c r="AY929" s="231"/>
      <c r="AZ929" s="231"/>
      <c r="BA929" s="231"/>
      <c r="BB929" s="231"/>
      <c r="BC929" s="231"/>
    </row>
    <row r="930" spans="6:55" ht="12.5">
      <c r="F930" s="230"/>
      <c r="G930" s="231"/>
      <c r="H930" s="231"/>
      <c r="I930" s="231"/>
      <c r="J930" s="231"/>
      <c r="K930" s="231"/>
      <c r="L930" s="231"/>
      <c r="M930" s="231"/>
      <c r="N930" s="231"/>
      <c r="O930" s="231"/>
      <c r="P930" s="231"/>
      <c r="Q930" s="231"/>
      <c r="R930" s="231"/>
      <c r="S930" s="231"/>
      <c r="T930" s="231"/>
      <c r="U930" s="231"/>
      <c r="V930" s="231"/>
      <c r="W930" s="231"/>
      <c r="X930" s="231"/>
      <c r="Y930" s="231"/>
      <c r="Z930" s="231"/>
      <c r="AA930" s="231"/>
      <c r="AB930" s="231"/>
      <c r="AC930" s="231"/>
      <c r="AD930" s="231"/>
      <c r="AE930" s="231"/>
      <c r="AF930" s="231"/>
      <c r="AG930" s="231"/>
      <c r="AH930" s="231"/>
      <c r="AI930" s="231"/>
      <c r="AJ930" s="231"/>
      <c r="AK930" s="231"/>
      <c r="AL930" s="231"/>
      <c r="AM930" s="231"/>
      <c r="AN930" s="231"/>
      <c r="AO930" s="231"/>
      <c r="AP930" s="231"/>
      <c r="AQ930" s="231"/>
      <c r="AR930" s="231"/>
      <c r="AS930" s="231"/>
      <c r="AT930" s="231"/>
      <c r="AU930" s="231"/>
      <c r="AV930" s="231"/>
      <c r="AW930" s="231"/>
      <c r="AX930" s="231"/>
      <c r="AY930" s="231"/>
      <c r="AZ930" s="231"/>
      <c r="BA930" s="231"/>
      <c r="BB930" s="231"/>
      <c r="BC930" s="231"/>
    </row>
    <row r="931" spans="6:55" ht="12.5">
      <c r="F931" s="230"/>
      <c r="G931" s="231"/>
      <c r="H931" s="231"/>
      <c r="I931" s="231"/>
      <c r="J931" s="231"/>
      <c r="K931" s="231"/>
      <c r="L931" s="231"/>
      <c r="M931" s="231"/>
      <c r="N931" s="231"/>
      <c r="O931" s="231"/>
      <c r="P931" s="231"/>
      <c r="Q931" s="231"/>
      <c r="R931" s="231"/>
      <c r="S931" s="231"/>
      <c r="T931" s="231"/>
      <c r="U931" s="231"/>
      <c r="V931" s="231"/>
      <c r="W931" s="231"/>
      <c r="X931" s="231"/>
      <c r="Y931" s="231"/>
      <c r="Z931" s="231"/>
      <c r="AA931" s="231"/>
      <c r="AB931" s="231"/>
      <c r="AC931" s="231"/>
      <c r="AD931" s="231"/>
      <c r="AE931" s="231"/>
      <c r="AF931" s="231"/>
      <c r="AG931" s="231"/>
      <c r="AH931" s="231"/>
      <c r="AI931" s="231"/>
      <c r="AJ931" s="231"/>
      <c r="AK931" s="231"/>
      <c r="AL931" s="231"/>
      <c r="AM931" s="231"/>
      <c r="AN931" s="231"/>
      <c r="AO931" s="231"/>
      <c r="AP931" s="231"/>
      <c r="AQ931" s="231"/>
      <c r="AR931" s="231"/>
      <c r="AS931" s="231"/>
      <c r="AT931" s="231"/>
      <c r="AU931" s="231"/>
      <c r="AV931" s="231"/>
      <c r="AW931" s="231"/>
      <c r="AX931" s="231"/>
      <c r="AY931" s="231"/>
      <c r="AZ931" s="231"/>
      <c r="BA931" s="231"/>
      <c r="BB931" s="231"/>
      <c r="BC931" s="231"/>
    </row>
    <row r="932" spans="6:55" ht="12.5">
      <c r="F932" s="230"/>
      <c r="G932" s="231"/>
      <c r="H932" s="231"/>
      <c r="I932" s="231"/>
      <c r="J932" s="231"/>
      <c r="K932" s="231"/>
      <c r="L932" s="231"/>
      <c r="M932" s="231"/>
      <c r="N932" s="231"/>
      <c r="O932" s="231"/>
      <c r="P932" s="231"/>
      <c r="Q932" s="231"/>
      <c r="R932" s="231"/>
      <c r="S932" s="231"/>
      <c r="T932" s="231"/>
      <c r="U932" s="231"/>
      <c r="V932" s="231"/>
      <c r="W932" s="231"/>
      <c r="X932" s="231"/>
      <c r="Y932" s="231"/>
      <c r="Z932" s="231"/>
      <c r="AA932" s="231"/>
      <c r="AB932" s="231"/>
      <c r="AC932" s="231"/>
      <c r="AD932" s="231"/>
      <c r="AE932" s="231"/>
      <c r="AF932" s="231"/>
      <c r="AG932" s="231"/>
      <c r="AH932" s="231"/>
      <c r="AI932" s="231"/>
      <c r="AJ932" s="231"/>
      <c r="AK932" s="231"/>
      <c r="AL932" s="231"/>
      <c r="AM932" s="231"/>
      <c r="AN932" s="231"/>
      <c r="AO932" s="231"/>
      <c r="AP932" s="231"/>
      <c r="AQ932" s="231"/>
      <c r="AR932" s="231"/>
      <c r="AS932" s="231"/>
      <c r="AT932" s="231"/>
      <c r="AU932" s="231"/>
      <c r="AV932" s="231"/>
      <c r="AW932" s="231"/>
      <c r="AX932" s="231"/>
      <c r="AY932" s="231"/>
      <c r="AZ932" s="231"/>
      <c r="BA932" s="231"/>
      <c r="BB932" s="231"/>
      <c r="BC932" s="231"/>
    </row>
    <row r="933" spans="6:55" ht="12.5">
      <c r="F933" s="230"/>
      <c r="G933" s="231"/>
      <c r="H933" s="231"/>
      <c r="I933" s="231"/>
      <c r="J933" s="231"/>
      <c r="K933" s="231"/>
      <c r="L933" s="231"/>
      <c r="M933" s="231"/>
      <c r="N933" s="231"/>
      <c r="O933" s="231"/>
      <c r="P933" s="231"/>
      <c r="Q933" s="231"/>
      <c r="R933" s="231"/>
      <c r="S933" s="231"/>
      <c r="T933" s="231"/>
      <c r="U933" s="231"/>
      <c r="V933" s="231"/>
      <c r="W933" s="231"/>
      <c r="X933" s="231"/>
      <c r="Y933" s="231"/>
      <c r="Z933" s="231"/>
      <c r="AA933" s="231"/>
      <c r="AB933" s="231"/>
      <c r="AC933" s="231"/>
      <c r="AD933" s="231"/>
      <c r="AE933" s="231"/>
      <c r="AF933" s="231"/>
      <c r="AG933" s="231"/>
      <c r="AH933" s="231"/>
      <c r="AI933" s="231"/>
      <c r="AJ933" s="231"/>
      <c r="AK933" s="231"/>
      <c r="AL933" s="231"/>
      <c r="AM933" s="231"/>
      <c r="AN933" s="231"/>
      <c r="AO933" s="231"/>
      <c r="AP933" s="231"/>
      <c r="AQ933" s="231"/>
      <c r="AR933" s="231"/>
      <c r="AS933" s="231"/>
      <c r="AT933" s="231"/>
      <c r="AU933" s="231"/>
      <c r="AV933" s="231"/>
      <c r="AW933" s="231"/>
      <c r="AX933" s="231"/>
      <c r="AY933" s="231"/>
      <c r="AZ933" s="231"/>
      <c r="BA933" s="231"/>
      <c r="BB933" s="231"/>
      <c r="BC933" s="231"/>
    </row>
    <row r="934" spans="6:55" ht="12.5">
      <c r="F934" s="230"/>
      <c r="G934" s="231"/>
      <c r="H934" s="231"/>
      <c r="I934" s="231"/>
      <c r="J934" s="231"/>
      <c r="K934" s="231"/>
      <c r="L934" s="231"/>
      <c r="M934" s="231"/>
      <c r="N934" s="231"/>
      <c r="O934" s="231"/>
      <c r="P934" s="231"/>
      <c r="Q934" s="231"/>
      <c r="R934" s="231"/>
      <c r="S934" s="231"/>
      <c r="T934" s="231"/>
      <c r="U934" s="231"/>
      <c r="V934" s="231"/>
      <c r="W934" s="231"/>
      <c r="X934" s="231"/>
      <c r="Y934" s="231"/>
      <c r="Z934" s="231"/>
      <c r="AA934" s="231"/>
      <c r="AB934" s="231"/>
      <c r="AC934" s="231"/>
      <c r="AD934" s="231"/>
      <c r="AE934" s="231"/>
      <c r="AF934" s="231"/>
      <c r="AG934" s="231"/>
      <c r="AH934" s="231"/>
      <c r="AI934" s="231"/>
      <c r="AJ934" s="231"/>
      <c r="AK934" s="231"/>
      <c r="AL934" s="231"/>
      <c r="AM934" s="231"/>
      <c r="AN934" s="231"/>
      <c r="AO934" s="231"/>
      <c r="AP934" s="231"/>
      <c r="AQ934" s="231"/>
      <c r="AR934" s="231"/>
      <c r="AS934" s="231"/>
      <c r="AT934" s="231"/>
      <c r="AU934" s="231"/>
      <c r="AV934" s="231"/>
      <c r="AW934" s="231"/>
      <c r="AX934" s="231"/>
      <c r="AY934" s="231"/>
      <c r="AZ934" s="231"/>
      <c r="BA934" s="231"/>
      <c r="BB934" s="231"/>
      <c r="BC934" s="231"/>
    </row>
    <row r="935" spans="6:55" ht="12.5">
      <c r="F935" s="230"/>
      <c r="G935" s="231"/>
      <c r="H935" s="231"/>
      <c r="I935" s="231"/>
      <c r="J935" s="231"/>
      <c r="K935" s="231"/>
      <c r="L935" s="231"/>
      <c r="M935" s="231"/>
      <c r="N935" s="231"/>
      <c r="O935" s="231"/>
      <c r="P935" s="231"/>
      <c r="Q935" s="231"/>
      <c r="R935" s="231"/>
      <c r="S935" s="231"/>
      <c r="T935" s="231"/>
      <c r="U935" s="231"/>
      <c r="V935" s="231"/>
      <c r="W935" s="231"/>
      <c r="X935" s="231"/>
      <c r="Y935" s="231"/>
      <c r="Z935" s="231"/>
      <c r="AA935" s="231"/>
      <c r="AB935" s="231"/>
      <c r="AC935" s="231"/>
      <c r="AD935" s="231"/>
      <c r="AE935" s="231"/>
      <c r="AF935" s="231"/>
      <c r="AG935" s="231"/>
      <c r="AH935" s="231"/>
      <c r="AI935" s="231"/>
      <c r="AJ935" s="231"/>
      <c r="AK935" s="231"/>
      <c r="AL935" s="231"/>
      <c r="AM935" s="231"/>
      <c r="AN935" s="231"/>
      <c r="AO935" s="231"/>
      <c r="AP935" s="231"/>
      <c r="AQ935" s="231"/>
      <c r="AR935" s="231"/>
      <c r="AS935" s="231"/>
      <c r="AT935" s="231"/>
      <c r="AU935" s="231"/>
      <c r="AV935" s="231"/>
      <c r="AW935" s="231"/>
      <c r="AX935" s="231"/>
      <c r="AY935" s="231"/>
      <c r="AZ935" s="231"/>
      <c r="BA935" s="231"/>
      <c r="BB935" s="231"/>
      <c r="BC935" s="231"/>
    </row>
    <row r="936" spans="6:55" ht="12.5">
      <c r="F936" s="230"/>
      <c r="G936" s="231"/>
      <c r="H936" s="231"/>
      <c r="I936" s="231"/>
      <c r="J936" s="231"/>
      <c r="K936" s="231"/>
      <c r="L936" s="231"/>
      <c r="M936" s="231"/>
      <c r="N936" s="231"/>
      <c r="O936" s="231"/>
      <c r="P936" s="231"/>
      <c r="Q936" s="231"/>
      <c r="R936" s="231"/>
      <c r="S936" s="231"/>
      <c r="T936" s="231"/>
      <c r="U936" s="231"/>
      <c r="V936" s="231"/>
      <c r="W936" s="231"/>
      <c r="X936" s="231"/>
      <c r="Y936" s="231"/>
      <c r="Z936" s="231"/>
      <c r="AA936" s="231"/>
      <c r="AB936" s="231"/>
      <c r="AC936" s="231"/>
      <c r="AD936" s="231"/>
      <c r="AE936" s="231"/>
      <c r="AF936" s="231"/>
      <c r="AG936" s="231"/>
      <c r="AH936" s="231"/>
      <c r="AI936" s="231"/>
      <c r="AJ936" s="231"/>
      <c r="AK936" s="231"/>
      <c r="AL936" s="231"/>
      <c r="AM936" s="231"/>
      <c r="AN936" s="231"/>
      <c r="AO936" s="231"/>
      <c r="AP936" s="231"/>
      <c r="AQ936" s="231"/>
      <c r="AR936" s="231"/>
      <c r="AS936" s="231"/>
      <c r="AT936" s="231"/>
      <c r="AU936" s="231"/>
      <c r="AV936" s="231"/>
      <c r="AW936" s="231"/>
      <c r="AX936" s="231"/>
      <c r="AY936" s="231"/>
      <c r="AZ936" s="231"/>
      <c r="BA936" s="231"/>
      <c r="BB936" s="231"/>
      <c r="BC936" s="231"/>
    </row>
    <row r="937" spans="6:55" ht="12.5">
      <c r="F937" s="230"/>
      <c r="G937" s="231"/>
      <c r="H937" s="231"/>
      <c r="I937" s="231"/>
      <c r="J937" s="231"/>
      <c r="K937" s="231"/>
      <c r="L937" s="231"/>
      <c r="M937" s="231"/>
      <c r="N937" s="231"/>
      <c r="O937" s="231"/>
      <c r="P937" s="231"/>
      <c r="Q937" s="231"/>
      <c r="R937" s="231"/>
      <c r="S937" s="231"/>
      <c r="T937" s="231"/>
      <c r="U937" s="231"/>
      <c r="V937" s="231"/>
      <c r="W937" s="231"/>
      <c r="X937" s="231"/>
      <c r="Y937" s="231"/>
      <c r="Z937" s="231"/>
      <c r="AA937" s="231"/>
      <c r="AB937" s="231"/>
      <c r="AC937" s="231"/>
      <c r="AD937" s="231"/>
      <c r="AE937" s="231"/>
      <c r="AF937" s="231"/>
      <c r="AG937" s="231"/>
      <c r="AH937" s="231"/>
      <c r="AI937" s="231"/>
      <c r="AJ937" s="231"/>
      <c r="AK937" s="231"/>
      <c r="AL937" s="231"/>
      <c r="AM937" s="231"/>
      <c r="AN937" s="231"/>
      <c r="AO937" s="231"/>
      <c r="AP937" s="231"/>
      <c r="AQ937" s="231"/>
      <c r="AR937" s="231"/>
      <c r="AS937" s="231"/>
      <c r="AT937" s="231"/>
      <c r="AU937" s="231"/>
      <c r="AV937" s="231"/>
      <c r="AW937" s="231"/>
      <c r="AX937" s="231"/>
      <c r="AY937" s="231"/>
      <c r="AZ937" s="231"/>
      <c r="BA937" s="231"/>
      <c r="BB937" s="231"/>
      <c r="BC937" s="231"/>
    </row>
    <row r="938" spans="6:55" ht="12.5">
      <c r="F938" s="230"/>
      <c r="G938" s="231"/>
      <c r="H938" s="231"/>
      <c r="I938" s="231"/>
      <c r="J938" s="231"/>
      <c r="K938" s="231"/>
      <c r="L938" s="231"/>
      <c r="M938" s="231"/>
      <c r="N938" s="231"/>
      <c r="O938" s="231"/>
      <c r="P938" s="231"/>
      <c r="Q938" s="231"/>
      <c r="R938" s="231"/>
      <c r="S938" s="231"/>
      <c r="T938" s="231"/>
      <c r="U938" s="231"/>
      <c r="V938" s="231"/>
      <c r="W938" s="231"/>
      <c r="X938" s="231"/>
      <c r="Y938" s="231"/>
      <c r="Z938" s="231"/>
      <c r="AA938" s="231"/>
      <c r="AB938" s="231"/>
      <c r="AC938" s="231"/>
      <c r="AD938" s="231"/>
      <c r="AE938" s="231"/>
      <c r="AF938" s="231"/>
      <c r="AG938" s="231"/>
      <c r="AH938" s="231"/>
      <c r="AI938" s="231"/>
      <c r="AJ938" s="231"/>
      <c r="AK938" s="231"/>
      <c r="AL938" s="231"/>
      <c r="AM938" s="231"/>
      <c r="AN938" s="231"/>
      <c r="AO938" s="231"/>
      <c r="AP938" s="231"/>
      <c r="AQ938" s="231"/>
      <c r="AR938" s="231"/>
      <c r="AS938" s="231"/>
      <c r="AT938" s="231"/>
      <c r="AU938" s="231"/>
      <c r="AV938" s="231"/>
      <c r="AW938" s="231"/>
      <c r="AX938" s="231"/>
      <c r="AY938" s="231"/>
      <c r="AZ938" s="231"/>
      <c r="BA938" s="231"/>
      <c r="BB938" s="231"/>
      <c r="BC938" s="231"/>
    </row>
    <row r="939" spans="6:55" ht="12.5">
      <c r="F939" s="230"/>
      <c r="G939" s="231"/>
      <c r="H939" s="231"/>
      <c r="I939" s="231"/>
      <c r="J939" s="231"/>
      <c r="K939" s="231"/>
      <c r="L939" s="231"/>
      <c r="M939" s="231"/>
      <c r="N939" s="231"/>
      <c r="O939" s="231"/>
      <c r="P939" s="231"/>
      <c r="Q939" s="231"/>
      <c r="R939" s="231"/>
      <c r="S939" s="231"/>
      <c r="T939" s="231"/>
      <c r="U939" s="231"/>
      <c r="V939" s="231"/>
      <c r="W939" s="231"/>
      <c r="X939" s="231"/>
      <c r="Y939" s="231"/>
      <c r="Z939" s="231"/>
      <c r="AA939" s="231"/>
      <c r="AB939" s="231"/>
      <c r="AC939" s="231"/>
      <c r="AD939" s="231"/>
      <c r="AE939" s="231"/>
      <c r="AF939" s="231"/>
      <c r="AG939" s="231"/>
      <c r="AH939" s="231"/>
      <c r="AI939" s="231"/>
      <c r="AJ939" s="231"/>
      <c r="AK939" s="231"/>
      <c r="AL939" s="231"/>
      <c r="AM939" s="231"/>
      <c r="AN939" s="231"/>
      <c r="AO939" s="231"/>
      <c r="AP939" s="231"/>
      <c r="AQ939" s="231"/>
      <c r="AR939" s="231"/>
      <c r="AS939" s="231"/>
      <c r="AT939" s="231"/>
      <c r="AU939" s="231"/>
      <c r="AV939" s="231"/>
      <c r="AW939" s="231"/>
      <c r="AX939" s="231"/>
      <c r="AY939" s="231"/>
      <c r="AZ939" s="231"/>
      <c r="BA939" s="231"/>
      <c r="BB939" s="231"/>
      <c r="BC939" s="231"/>
    </row>
    <row r="940" spans="6:55" ht="12.5">
      <c r="F940" s="230"/>
      <c r="G940" s="231"/>
      <c r="H940" s="231"/>
      <c r="I940" s="231"/>
      <c r="J940" s="231"/>
      <c r="K940" s="231"/>
      <c r="L940" s="231"/>
      <c r="M940" s="231"/>
      <c r="N940" s="231"/>
      <c r="O940" s="231"/>
      <c r="P940" s="231"/>
      <c r="Q940" s="231"/>
      <c r="R940" s="231"/>
      <c r="S940" s="231"/>
      <c r="T940" s="231"/>
      <c r="U940" s="231"/>
      <c r="V940" s="231"/>
      <c r="W940" s="231"/>
      <c r="X940" s="231"/>
      <c r="Y940" s="231"/>
      <c r="Z940" s="231"/>
      <c r="AA940" s="231"/>
      <c r="AB940" s="231"/>
      <c r="AC940" s="231"/>
      <c r="AD940" s="231"/>
      <c r="AE940" s="231"/>
      <c r="AF940" s="231"/>
      <c r="AG940" s="231"/>
      <c r="AH940" s="231"/>
      <c r="AI940" s="231"/>
      <c r="AJ940" s="231"/>
      <c r="AK940" s="231"/>
      <c r="AL940" s="231"/>
      <c r="AM940" s="231"/>
      <c r="AN940" s="231"/>
      <c r="AO940" s="231"/>
      <c r="AP940" s="231"/>
      <c r="AQ940" s="231"/>
      <c r="AR940" s="231"/>
      <c r="AS940" s="231"/>
      <c r="AT940" s="231"/>
      <c r="AU940" s="231"/>
      <c r="AV940" s="231"/>
      <c r="AW940" s="231"/>
      <c r="AX940" s="231"/>
      <c r="AY940" s="231"/>
      <c r="AZ940" s="231"/>
      <c r="BA940" s="231"/>
      <c r="BB940" s="231"/>
      <c r="BC940" s="231"/>
    </row>
    <row r="941" spans="6:55" ht="12.5">
      <c r="F941" s="230"/>
      <c r="G941" s="231"/>
      <c r="H941" s="231"/>
      <c r="I941" s="231"/>
      <c r="J941" s="231"/>
      <c r="K941" s="231"/>
      <c r="L941" s="231"/>
      <c r="M941" s="231"/>
      <c r="N941" s="231"/>
      <c r="O941" s="231"/>
      <c r="P941" s="231"/>
      <c r="Q941" s="231"/>
      <c r="R941" s="231"/>
      <c r="S941" s="231"/>
      <c r="T941" s="231"/>
      <c r="U941" s="231"/>
      <c r="V941" s="231"/>
      <c r="W941" s="231"/>
      <c r="X941" s="231"/>
      <c r="Y941" s="231"/>
      <c r="Z941" s="231"/>
      <c r="AA941" s="231"/>
      <c r="AB941" s="231"/>
      <c r="AC941" s="231"/>
      <c r="AD941" s="231"/>
      <c r="AE941" s="231"/>
      <c r="AF941" s="231"/>
      <c r="AG941" s="231"/>
      <c r="AH941" s="231"/>
      <c r="AI941" s="231"/>
      <c r="AJ941" s="231"/>
      <c r="AK941" s="231"/>
      <c r="AL941" s="231"/>
      <c r="AM941" s="231"/>
      <c r="AN941" s="231"/>
      <c r="AO941" s="231"/>
      <c r="AP941" s="231"/>
      <c r="AQ941" s="231"/>
      <c r="AR941" s="231"/>
      <c r="AS941" s="231"/>
      <c r="AT941" s="231"/>
      <c r="AU941" s="231"/>
      <c r="AV941" s="231"/>
      <c r="AW941" s="231"/>
      <c r="AX941" s="231"/>
      <c r="AY941" s="231"/>
      <c r="AZ941" s="231"/>
      <c r="BA941" s="231"/>
      <c r="BB941" s="231"/>
      <c r="BC941" s="231"/>
    </row>
    <row r="942" spans="6:55" ht="12.5">
      <c r="F942" s="230"/>
      <c r="G942" s="231"/>
      <c r="H942" s="231"/>
      <c r="I942" s="231"/>
      <c r="J942" s="231"/>
      <c r="K942" s="231"/>
      <c r="L942" s="231"/>
      <c r="M942" s="231"/>
      <c r="N942" s="231"/>
      <c r="O942" s="231"/>
      <c r="P942" s="231"/>
      <c r="Q942" s="231"/>
      <c r="R942" s="231"/>
      <c r="S942" s="231"/>
      <c r="T942" s="231"/>
      <c r="U942" s="231"/>
      <c r="V942" s="231"/>
      <c r="W942" s="231"/>
      <c r="X942" s="231"/>
      <c r="Y942" s="231"/>
      <c r="Z942" s="231"/>
      <c r="AA942" s="231"/>
      <c r="AB942" s="231"/>
      <c r="AC942" s="231"/>
      <c r="AD942" s="231"/>
      <c r="AE942" s="231"/>
      <c r="AF942" s="231"/>
      <c r="AG942" s="231"/>
      <c r="AH942" s="231"/>
      <c r="AI942" s="231"/>
      <c r="AJ942" s="231"/>
      <c r="AK942" s="231"/>
      <c r="AL942" s="231"/>
      <c r="AM942" s="231"/>
      <c r="AN942" s="231"/>
      <c r="AO942" s="231"/>
      <c r="AP942" s="231"/>
      <c r="AQ942" s="231"/>
      <c r="AR942" s="231"/>
      <c r="AS942" s="231"/>
      <c r="AT942" s="231"/>
      <c r="AU942" s="231"/>
      <c r="AV942" s="231"/>
      <c r="AW942" s="231"/>
      <c r="AX942" s="231"/>
      <c r="AY942" s="231"/>
      <c r="AZ942" s="231"/>
      <c r="BA942" s="231"/>
      <c r="BB942" s="231"/>
      <c r="BC942" s="231"/>
    </row>
    <row r="943" spans="6:55" ht="12.5">
      <c r="F943" s="230"/>
      <c r="G943" s="231"/>
      <c r="H943" s="231"/>
      <c r="I943" s="231"/>
      <c r="J943" s="231"/>
      <c r="K943" s="231"/>
      <c r="L943" s="231"/>
      <c r="M943" s="231"/>
      <c r="N943" s="231"/>
      <c r="O943" s="231"/>
      <c r="P943" s="231"/>
      <c r="Q943" s="231"/>
      <c r="R943" s="231"/>
      <c r="S943" s="231"/>
      <c r="T943" s="231"/>
      <c r="U943" s="231"/>
      <c r="V943" s="231"/>
      <c r="W943" s="231"/>
      <c r="X943" s="231"/>
      <c r="Y943" s="231"/>
      <c r="Z943" s="231"/>
      <c r="AA943" s="231"/>
      <c r="AB943" s="231"/>
      <c r="AC943" s="231"/>
      <c r="AD943" s="231"/>
      <c r="AE943" s="231"/>
      <c r="AF943" s="231"/>
      <c r="AG943" s="231"/>
      <c r="AH943" s="231"/>
      <c r="AI943" s="231"/>
      <c r="AJ943" s="231"/>
      <c r="AK943" s="231"/>
      <c r="AL943" s="231"/>
      <c r="AM943" s="231"/>
      <c r="AN943" s="231"/>
      <c r="AO943" s="231"/>
      <c r="AP943" s="231"/>
      <c r="AQ943" s="231"/>
      <c r="AR943" s="231"/>
      <c r="AS943" s="231"/>
      <c r="AT943" s="231"/>
      <c r="AU943" s="231"/>
      <c r="AV943" s="231"/>
      <c r="AW943" s="231"/>
      <c r="AX943" s="231"/>
      <c r="AY943" s="231"/>
      <c r="AZ943" s="231"/>
      <c r="BA943" s="231"/>
      <c r="BB943" s="231"/>
      <c r="BC943" s="231"/>
    </row>
    <row r="944" spans="6:55" ht="12.5">
      <c r="F944" s="230"/>
      <c r="G944" s="231"/>
      <c r="H944" s="231"/>
      <c r="I944" s="231"/>
      <c r="J944" s="231"/>
      <c r="K944" s="231"/>
      <c r="L944" s="231"/>
      <c r="M944" s="231"/>
      <c r="N944" s="231"/>
      <c r="O944" s="231"/>
      <c r="P944" s="231"/>
      <c r="Q944" s="231"/>
      <c r="R944" s="231"/>
      <c r="S944" s="231"/>
      <c r="T944" s="231"/>
      <c r="U944" s="231"/>
      <c r="V944" s="231"/>
      <c r="W944" s="231"/>
      <c r="X944" s="231"/>
      <c r="Y944" s="231"/>
      <c r="Z944" s="231"/>
      <c r="AA944" s="231"/>
      <c r="AB944" s="231"/>
      <c r="AC944" s="231"/>
      <c r="AD944" s="231"/>
      <c r="AE944" s="231"/>
      <c r="AF944" s="231"/>
      <c r="AG944" s="231"/>
      <c r="AH944" s="231"/>
      <c r="AI944" s="231"/>
      <c r="AJ944" s="231"/>
      <c r="AK944" s="231"/>
      <c r="AL944" s="231"/>
      <c r="AM944" s="231"/>
      <c r="AN944" s="231"/>
      <c r="AO944" s="231"/>
      <c r="AP944" s="231"/>
      <c r="AQ944" s="231"/>
      <c r="AR944" s="231"/>
      <c r="AS944" s="231"/>
      <c r="AT944" s="231"/>
      <c r="AU944" s="231"/>
      <c r="AV944" s="231"/>
      <c r="AW944" s="231"/>
      <c r="AX944" s="231"/>
      <c r="AY944" s="231"/>
      <c r="AZ944" s="231"/>
      <c r="BA944" s="231"/>
      <c r="BB944" s="231"/>
      <c r="BC944" s="231"/>
    </row>
    <row r="945" spans="6:55" ht="12.5">
      <c r="F945" s="230"/>
      <c r="G945" s="231"/>
      <c r="H945" s="231"/>
      <c r="I945" s="231"/>
      <c r="J945" s="231"/>
      <c r="K945" s="231"/>
      <c r="L945" s="231"/>
      <c r="M945" s="231"/>
      <c r="N945" s="231"/>
      <c r="O945" s="231"/>
      <c r="P945" s="231"/>
      <c r="Q945" s="231"/>
      <c r="R945" s="231"/>
      <c r="S945" s="231"/>
      <c r="T945" s="231"/>
      <c r="U945" s="231"/>
      <c r="V945" s="231"/>
      <c r="W945" s="231"/>
      <c r="X945" s="231"/>
      <c r="Y945" s="231"/>
      <c r="Z945" s="231"/>
      <c r="AA945" s="231"/>
      <c r="AB945" s="231"/>
      <c r="AC945" s="231"/>
      <c r="AD945" s="231"/>
      <c r="AE945" s="231"/>
      <c r="AF945" s="231"/>
      <c r="AG945" s="231"/>
      <c r="AH945" s="231"/>
      <c r="AI945" s="231"/>
      <c r="AJ945" s="231"/>
      <c r="AK945" s="231"/>
      <c r="AL945" s="231"/>
      <c r="AM945" s="231"/>
      <c r="AN945" s="231"/>
      <c r="AO945" s="231"/>
      <c r="AP945" s="231"/>
      <c r="AQ945" s="231"/>
      <c r="AR945" s="231"/>
      <c r="AS945" s="231"/>
      <c r="AT945" s="231"/>
      <c r="AU945" s="231"/>
      <c r="AV945" s="231"/>
      <c r="AW945" s="231"/>
      <c r="AX945" s="231"/>
      <c r="AY945" s="231"/>
      <c r="AZ945" s="231"/>
      <c r="BA945" s="231"/>
      <c r="BB945" s="231"/>
      <c r="BC945" s="231"/>
    </row>
    <row r="946" spans="6:55" ht="12.5">
      <c r="F946" s="230"/>
      <c r="G946" s="231"/>
      <c r="H946" s="231"/>
      <c r="I946" s="231"/>
      <c r="J946" s="231"/>
      <c r="K946" s="231"/>
      <c r="L946" s="231"/>
      <c r="M946" s="231"/>
      <c r="N946" s="231"/>
      <c r="O946" s="231"/>
      <c r="P946" s="231"/>
      <c r="Q946" s="231"/>
      <c r="R946" s="231"/>
      <c r="S946" s="231"/>
      <c r="T946" s="231"/>
      <c r="U946" s="231"/>
      <c r="V946" s="231"/>
      <c r="W946" s="231"/>
      <c r="X946" s="231"/>
      <c r="Y946" s="231"/>
      <c r="Z946" s="231"/>
      <c r="AA946" s="231"/>
      <c r="AB946" s="231"/>
      <c r="AC946" s="231"/>
      <c r="AD946" s="231"/>
      <c r="AE946" s="231"/>
      <c r="AF946" s="231"/>
      <c r="AG946" s="231"/>
      <c r="AH946" s="231"/>
      <c r="AI946" s="231"/>
      <c r="AJ946" s="231"/>
      <c r="AK946" s="231"/>
      <c r="AL946" s="231"/>
      <c r="AM946" s="231"/>
      <c r="AN946" s="231"/>
      <c r="AO946" s="231"/>
      <c r="AP946" s="231"/>
      <c r="AQ946" s="231"/>
      <c r="AR946" s="231"/>
      <c r="AS946" s="231"/>
      <c r="AT946" s="231"/>
      <c r="AU946" s="231"/>
      <c r="AV946" s="231"/>
      <c r="AW946" s="231"/>
      <c r="AX946" s="231"/>
      <c r="AY946" s="231"/>
      <c r="AZ946" s="231"/>
      <c r="BA946" s="231"/>
      <c r="BB946" s="231"/>
      <c r="BC946" s="231"/>
    </row>
    <row r="947" spans="6:55" ht="12.5">
      <c r="F947" s="230"/>
      <c r="G947" s="231"/>
      <c r="H947" s="231"/>
      <c r="I947" s="231"/>
      <c r="J947" s="231"/>
      <c r="K947" s="231"/>
      <c r="L947" s="231"/>
      <c r="M947" s="231"/>
      <c r="N947" s="231"/>
      <c r="O947" s="231"/>
      <c r="P947" s="231"/>
      <c r="Q947" s="231"/>
      <c r="R947" s="231"/>
      <c r="S947" s="231"/>
      <c r="T947" s="231"/>
      <c r="U947" s="231"/>
      <c r="V947" s="231"/>
      <c r="W947" s="231"/>
      <c r="X947" s="231"/>
      <c r="Y947" s="231"/>
      <c r="Z947" s="231"/>
      <c r="AA947" s="231"/>
      <c r="AB947" s="231"/>
      <c r="AC947" s="231"/>
      <c r="AD947" s="231"/>
      <c r="AE947" s="231"/>
      <c r="AF947" s="231"/>
      <c r="AG947" s="231"/>
      <c r="AH947" s="231"/>
      <c r="AI947" s="231"/>
      <c r="AJ947" s="231"/>
      <c r="AK947" s="231"/>
      <c r="AL947" s="231"/>
      <c r="AM947" s="231"/>
      <c r="AN947" s="231"/>
      <c r="AO947" s="231"/>
      <c r="AP947" s="231"/>
      <c r="AQ947" s="231"/>
      <c r="AR947" s="231"/>
      <c r="AS947" s="231"/>
      <c r="AT947" s="231"/>
      <c r="AU947" s="231"/>
      <c r="AV947" s="231"/>
      <c r="AW947" s="231"/>
      <c r="AX947" s="231"/>
      <c r="AY947" s="231"/>
      <c r="AZ947" s="231"/>
      <c r="BA947" s="231"/>
      <c r="BB947" s="231"/>
      <c r="BC947" s="231"/>
    </row>
    <row r="948" spans="6:55" ht="12.5">
      <c r="F948" s="230"/>
      <c r="G948" s="231"/>
      <c r="H948" s="231"/>
      <c r="I948" s="231"/>
      <c r="J948" s="231"/>
      <c r="K948" s="231"/>
      <c r="L948" s="231"/>
      <c r="M948" s="231"/>
      <c r="N948" s="231"/>
      <c r="O948" s="231"/>
      <c r="P948" s="231"/>
      <c r="Q948" s="231"/>
      <c r="R948" s="231"/>
      <c r="S948" s="231"/>
      <c r="T948" s="231"/>
      <c r="U948" s="231"/>
      <c r="V948" s="231"/>
      <c r="W948" s="231"/>
      <c r="X948" s="231"/>
      <c r="Y948" s="231"/>
      <c r="Z948" s="231"/>
      <c r="AA948" s="231"/>
      <c r="AB948" s="231"/>
      <c r="AC948" s="231"/>
      <c r="AD948" s="231"/>
      <c r="AE948" s="231"/>
      <c r="AF948" s="231"/>
      <c r="AG948" s="231"/>
      <c r="AH948" s="231"/>
      <c r="AI948" s="231"/>
      <c r="AJ948" s="231"/>
      <c r="AK948" s="231"/>
      <c r="AL948" s="231"/>
      <c r="AM948" s="231"/>
      <c r="AN948" s="231"/>
      <c r="AO948" s="231"/>
      <c r="AP948" s="231"/>
      <c r="AQ948" s="231"/>
      <c r="AR948" s="231"/>
      <c r="AS948" s="231"/>
      <c r="AT948" s="231"/>
      <c r="AU948" s="231"/>
      <c r="AV948" s="231"/>
      <c r="AW948" s="231"/>
      <c r="AX948" s="231"/>
      <c r="AY948" s="231"/>
      <c r="AZ948" s="231"/>
      <c r="BA948" s="231"/>
      <c r="BB948" s="231"/>
      <c r="BC948" s="231"/>
    </row>
    <row r="949" spans="6:55" ht="12.5">
      <c r="F949" s="230"/>
      <c r="G949" s="231"/>
      <c r="H949" s="231"/>
      <c r="I949" s="231"/>
      <c r="J949" s="231"/>
      <c r="K949" s="231"/>
      <c r="L949" s="231"/>
      <c r="M949" s="231"/>
      <c r="N949" s="231"/>
      <c r="O949" s="231"/>
      <c r="P949" s="231"/>
      <c r="Q949" s="231"/>
      <c r="R949" s="231"/>
      <c r="S949" s="231"/>
      <c r="T949" s="231"/>
      <c r="U949" s="231"/>
      <c r="V949" s="231"/>
      <c r="W949" s="231"/>
      <c r="X949" s="231"/>
      <c r="Y949" s="231"/>
      <c r="Z949" s="231"/>
      <c r="AA949" s="231"/>
      <c r="AB949" s="231"/>
      <c r="AC949" s="231"/>
      <c r="AD949" s="231"/>
      <c r="AE949" s="231"/>
      <c r="AF949" s="231"/>
      <c r="AG949" s="231"/>
      <c r="AH949" s="231"/>
      <c r="AI949" s="231"/>
      <c r="AJ949" s="231"/>
      <c r="AK949" s="231"/>
      <c r="AL949" s="231"/>
      <c r="AM949" s="231"/>
      <c r="AN949" s="231"/>
      <c r="AO949" s="231"/>
      <c r="AP949" s="231"/>
      <c r="AQ949" s="231"/>
      <c r="AR949" s="231"/>
      <c r="AS949" s="231"/>
      <c r="AT949" s="231"/>
      <c r="AU949" s="231"/>
      <c r="AV949" s="231"/>
      <c r="AW949" s="231"/>
      <c r="AX949" s="231"/>
      <c r="AY949" s="231"/>
      <c r="AZ949" s="231"/>
      <c r="BA949" s="231"/>
      <c r="BB949" s="231"/>
      <c r="BC949" s="231"/>
    </row>
    <row r="950" spans="6:55" ht="12.5">
      <c r="F950" s="230"/>
      <c r="G950" s="231"/>
      <c r="H950" s="231"/>
      <c r="I950" s="231"/>
      <c r="J950" s="231"/>
      <c r="K950" s="231"/>
      <c r="L950" s="231"/>
      <c r="M950" s="231"/>
      <c r="N950" s="231"/>
      <c r="O950" s="231"/>
      <c r="P950" s="231"/>
      <c r="Q950" s="231"/>
      <c r="R950" s="231"/>
      <c r="S950" s="231"/>
      <c r="T950" s="231"/>
      <c r="U950" s="231"/>
      <c r="V950" s="231"/>
      <c r="W950" s="231"/>
      <c r="X950" s="231"/>
      <c r="Y950" s="231"/>
      <c r="Z950" s="231"/>
      <c r="AA950" s="231"/>
      <c r="AB950" s="231"/>
      <c r="AC950" s="231"/>
      <c r="AD950" s="231"/>
      <c r="AE950" s="231"/>
      <c r="AF950" s="231"/>
      <c r="AG950" s="231"/>
      <c r="AH950" s="231"/>
      <c r="AI950" s="231"/>
      <c r="AJ950" s="231"/>
      <c r="AK950" s="231"/>
      <c r="AL950" s="231"/>
      <c r="AM950" s="231"/>
      <c r="AN950" s="231"/>
      <c r="AO950" s="231"/>
      <c r="AP950" s="231"/>
      <c r="AQ950" s="231"/>
      <c r="AR950" s="231"/>
      <c r="AS950" s="231"/>
      <c r="AT950" s="231"/>
      <c r="AU950" s="231"/>
      <c r="AV950" s="231"/>
      <c r="AW950" s="231"/>
      <c r="AX950" s="231"/>
      <c r="AY950" s="231"/>
      <c r="AZ950" s="231"/>
      <c r="BA950" s="231"/>
      <c r="BB950" s="231"/>
      <c r="BC950" s="231"/>
    </row>
    <row r="951" spans="6:55" ht="12.5">
      <c r="F951" s="230"/>
      <c r="G951" s="231"/>
      <c r="H951" s="231"/>
      <c r="I951" s="231"/>
      <c r="J951" s="231"/>
      <c r="K951" s="231"/>
      <c r="L951" s="231"/>
      <c r="M951" s="231"/>
      <c r="N951" s="231"/>
      <c r="O951" s="231"/>
      <c r="P951" s="231"/>
      <c r="Q951" s="231"/>
      <c r="R951" s="231"/>
      <c r="S951" s="231"/>
      <c r="T951" s="231"/>
      <c r="U951" s="231"/>
      <c r="V951" s="231"/>
      <c r="W951" s="231"/>
      <c r="X951" s="231"/>
      <c r="Y951" s="231"/>
      <c r="Z951" s="231"/>
      <c r="AA951" s="231"/>
      <c r="AB951" s="231"/>
      <c r="AC951" s="231"/>
      <c r="AD951" s="231"/>
      <c r="AE951" s="231"/>
      <c r="AF951" s="231"/>
      <c r="AG951" s="231"/>
      <c r="AH951" s="231"/>
      <c r="AI951" s="231"/>
      <c r="AJ951" s="231"/>
      <c r="AK951" s="231"/>
      <c r="AL951" s="231"/>
      <c r="AM951" s="231"/>
      <c r="AN951" s="231"/>
      <c r="AO951" s="231"/>
      <c r="AP951" s="231"/>
      <c r="AQ951" s="231"/>
      <c r="AR951" s="231"/>
      <c r="AS951" s="231"/>
      <c r="AT951" s="231"/>
      <c r="AU951" s="231"/>
      <c r="AV951" s="231"/>
      <c r="AW951" s="231"/>
      <c r="AX951" s="231"/>
      <c r="AY951" s="231"/>
      <c r="AZ951" s="231"/>
      <c r="BA951" s="231"/>
      <c r="BB951" s="231"/>
      <c r="BC951" s="231"/>
    </row>
    <row r="952" spans="6:55" ht="12.5">
      <c r="F952" s="230"/>
      <c r="G952" s="231"/>
      <c r="H952" s="231"/>
      <c r="I952" s="231"/>
      <c r="J952" s="231"/>
      <c r="K952" s="231"/>
      <c r="L952" s="231"/>
      <c r="M952" s="231"/>
      <c r="N952" s="231"/>
      <c r="O952" s="231"/>
      <c r="P952" s="231"/>
      <c r="Q952" s="231"/>
      <c r="R952" s="231"/>
      <c r="S952" s="231"/>
      <c r="T952" s="231"/>
      <c r="U952" s="231"/>
      <c r="V952" s="231"/>
      <c r="W952" s="231"/>
      <c r="X952" s="231"/>
      <c r="Y952" s="231"/>
      <c r="Z952" s="231"/>
      <c r="AA952" s="231"/>
      <c r="AB952" s="231"/>
      <c r="AC952" s="231"/>
      <c r="AD952" s="231"/>
      <c r="AE952" s="231"/>
      <c r="AF952" s="231"/>
      <c r="AG952" s="231"/>
      <c r="AH952" s="231"/>
      <c r="AI952" s="231"/>
      <c r="AJ952" s="231"/>
      <c r="AK952" s="231"/>
      <c r="AL952" s="231"/>
      <c r="AM952" s="231"/>
      <c r="AN952" s="231"/>
      <c r="AO952" s="231"/>
      <c r="AP952" s="231"/>
      <c r="AQ952" s="231"/>
      <c r="AR952" s="231"/>
      <c r="AS952" s="231"/>
      <c r="AT952" s="231"/>
      <c r="AU952" s="231"/>
      <c r="AV952" s="231"/>
      <c r="AW952" s="231"/>
      <c r="AX952" s="231"/>
      <c r="AY952" s="231"/>
      <c r="AZ952" s="231"/>
      <c r="BA952" s="231"/>
      <c r="BB952" s="231"/>
      <c r="BC952" s="231"/>
    </row>
    <row r="953" spans="6:55" ht="12.5">
      <c r="F953" s="230"/>
      <c r="G953" s="231"/>
      <c r="H953" s="231"/>
      <c r="I953" s="231"/>
      <c r="J953" s="231"/>
      <c r="K953" s="231"/>
      <c r="L953" s="231"/>
      <c r="M953" s="231"/>
      <c r="N953" s="231"/>
      <c r="O953" s="231"/>
      <c r="P953" s="231"/>
      <c r="Q953" s="231"/>
      <c r="R953" s="231"/>
      <c r="S953" s="231"/>
      <c r="T953" s="231"/>
      <c r="U953" s="231"/>
      <c r="V953" s="231"/>
      <c r="W953" s="231"/>
      <c r="X953" s="231"/>
      <c r="Y953" s="231"/>
      <c r="Z953" s="231"/>
      <c r="AA953" s="231"/>
      <c r="AB953" s="231"/>
      <c r="AC953" s="231"/>
      <c r="AD953" s="231"/>
      <c r="AE953" s="231"/>
      <c r="AF953" s="231"/>
      <c r="AG953" s="231"/>
      <c r="AH953" s="231"/>
      <c r="AI953" s="231"/>
      <c r="AJ953" s="231"/>
      <c r="AK953" s="231"/>
      <c r="AL953" s="231"/>
      <c r="AM953" s="231"/>
      <c r="AN953" s="231"/>
      <c r="AO953" s="231"/>
      <c r="AP953" s="231"/>
      <c r="AQ953" s="231"/>
      <c r="AR953" s="231"/>
      <c r="AS953" s="231"/>
      <c r="AT953" s="231"/>
      <c r="AU953" s="231"/>
      <c r="AV953" s="231"/>
      <c r="AW953" s="231"/>
      <c r="AX953" s="231"/>
      <c r="AY953" s="231"/>
      <c r="AZ953" s="231"/>
      <c r="BA953" s="231"/>
      <c r="BB953" s="231"/>
      <c r="BC953" s="231"/>
    </row>
    <row r="954" spans="6:55" ht="12.5">
      <c r="F954" s="230"/>
      <c r="G954" s="231"/>
      <c r="H954" s="231"/>
      <c r="I954" s="231"/>
      <c r="J954" s="231"/>
      <c r="K954" s="231"/>
      <c r="L954" s="231"/>
      <c r="M954" s="231"/>
      <c r="N954" s="231"/>
      <c r="O954" s="231"/>
      <c r="P954" s="231"/>
      <c r="Q954" s="231"/>
      <c r="R954" s="231"/>
      <c r="S954" s="231"/>
      <c r="T954" s="231"/>
      <c r="U954" s="231"/>
      <c r="V954" s="231"/>
      <c r="W954" s="231"/>
      <c r="X954" s="231"/>
      <c r="Y954" s="231"/>
      <c r="Z954" s="231"/>
      <c r="AA954" s="231"/>
      <c r="AB954" s="231"/>
      <c r="AC954" s="231"/>
      <c r="AD954" s="231"/>
      <c r="AE954" s="231"/>
      <c r="AF954" s="231"/>
      <c r="AG954" s="231"/>
      <c r="AH954" s="231"/>
      <c r="AI954" s="231"/>
      <c r="AJ954" s="231"/>
      <c r="AK954" s="231"/>
      <c r="AL954" s="231"/>
      <c r="AM954" s="231"/>
      <c r="AN954" s="231"/>
      <c r="AO954" s="231"/>
      <c r="AP954" s="231"/>
      <c r="AQ954" s="231"/>
      <c r="AR954" s="231"/>
      <c r="AS954" s="231"/>
      <c r="AT954" s="231"/>
      <c r="AU954" s="231"/>
      <c r="AV954" s="231"/>
      <c r="AW954" s="231"/>
      <c r="AX954" s="231"/>
      <c r="AY954" s="231"/>
      <c r="AZ954" s="231"/>
      <c r="BA954" s="231"/>
      <c r="BB954" s="231"/>
      <c r="BC954" s="231"/>
    </row>
    <row r="955" spans="6:55" ht="12.5">
      <c r="F955" s="230"/>
      <c r="G955" s="231"/>
      <c r="H955" s="231"/>
      <c r="I955" s="231"/>
      <c r="J955" s="231"/>
      <c r="K955" s="231"/>
      <c r="L955" s="231"/>
      <c r="M955" s="231"/>
      <c r="N955" s="231"/>
      <c r="O955" s="231"/>
      <c r="P955" s="231"/>
      <c r="Q955" s="231"/>
      <c r="R955" s="231"/>
      <c r="S955" s="231"/>
      <c r="T955" s="231"/>
      <c r="U955" s="231"/>
      <c r="V955" s="231"/>
      <c r="W955" s="231"/>
      <c r="X955" s="231"/>
      <c r="Y955" s="231"/>
      <c r="Z955" s="231"/>
      <c r="AA955" s="231"/>
      <c r="AB955" s="231"/>
      <c r="AC955" s="231"/>
      <c r="AD955" s="231"/>
      <c r="AE955" s="231"/>
      <c r="AF955" s="231"/>
      <c r="AG955" s="231"/>
      <c r="AH955" s="231"/>
      <c r="AI955" s="231"/>
      <c r="AJ955" s="231"/>
      <c r="AK955" s="231"/>
      <c r="AL955" s="231"/>
      <c r="AM955" s="231"/>
      <c r="AN955" s="231"/>
      <c r="AO955" s="231"/>
      <c r="AP955" s="231"/>
      <c r="AQ955" s="231"/>
      <c r="AR955" s="231"/>
      <c r="AS955" s="231"/>
      <c r="AT955" s="231"/>
      <c r="AU955" s="231"/>
      <c r="AV955" s="231"/>
      <c r="AW955" s="231"/>
      <c r="AX955" s="231"/>
      <c r="AY955" s="231"/>
      <c r="AZ955" s="231"/>
      <c r="BA955" s="231"/>
      <c r="BB955" s="231"/>
      <c r="BC955" s="231"/>
    </row>
    <row r="956" spans="6:55" ht="12.5">
      <c r="F956" s="230"/>
      <c r="G956" s="231"/>
      <c r="H956" s="231"/>
      <c r="I956" s="231"/>
      <c r="J956" s="231"/>
      <c r="K956" s="231"/>
      <c r="L956" s="231"/>
      <c r="M956" s="231"/>
      <c r="N956" s="231"/>
      <c r="O956" s="231"/>
      <c r="P956" s="231"/>
      <c r="Q956" s="231"/>
      <c r="R956" s="231"/>
      <c r="S956" s="231"/>
      <c r="T956" s="231"/>
      <c r="U956" s="231"/>
      <c r="V956" s="231"/>
      <c r="W956" s="231"/>
      <c r="X956" s="231"/>
      <c r="Y956" s="231"/>
      <c r="Z956" s="231"/>
      <c r="AA956" s="231"/>
      <c r="AB956" s="231"/>
      <c r="AC956" s="231"/>
      <c r="AD956" s="231"/>
      <c r="AE956" s="231"/>
      <c r="AF956" s="231"/>
      <c r="AG956" s="231"/>
      <c r="AH956" s="231"/>
      <c r="AI956" s="231"/>
      <c r="AJ956" s="231"/>
      <c r="AK956" s="231"/>
      <c r="AL956" s="231"/>
      <c r="AM956" s="231"/>
      <c r="AN956" s="231"/>
      <c r="AO956" s="231"/>
      <c r="AP956" s="231"/>
      <c r="AQ956" s="231"/>
      <c r="AR956" s="231"/>
      <c r="AS956" s="231"/>
      <c r="AT956" s="231"/>
      <c r="AU956" s="231"/>
      <c r="AV956" s="231"/>
      <c r="AW956" s="231"/>
      <c r="AX956" s="231"/>
      <c r="AY956" s="231"/>
      <c r="AZ956" s="231"/>
      <c r="BA956" s="231"/>
      <c r="BB956" s="231"/>
      <c r="BC956" s="231"/>
    </row>
    <row r="957" spans="6:55" ht="12.5">
      <c r="F957" s="230"/>
      <c r="G957" s="231"/>
      <c r="H957" s="231"/>
      <c r="I957" s="231"/>
      <c r="J957" s="231"/>
      <c r="K957" s="231"/>
      <c r="L957" s="231"/>
      <c r="M957" s="231"/>
      <c r="N957" s="231"/>
      <c r="O957" s="231"/>
      <c r="P957" s="231"/>
      <c r="Q957" s="231"/>
      <c r="R957" s="231"/>
      <c r="S957" s="231"/>
      <c r="T957" s="231"/>
      <c r="U957" s="231"/>
      <c r="V957" s="231"/>
      <c r="W957" s="231"/>
      <c r="X957" s="231"/>
      <c r="Y957" s="231"/>
      <c r="Z957" s="231"/>
      <c r="AA957" s="231"/>
      <c r="AB957" s="231"/>
      <c r="AC957" s="231"/>
      <c r="AD957" s="231"/>
      <c r="AE957" s="231"/>
      <c r="AF957" s="231"/>
      <c r="AG957" s="231"/>
      <c r="AH957" s="231"/>
      <c r="AI957" s="231"/>
      <c r="AJ957" s="231"/>
      <c r="AK957" s="231"/>
      <c r="AL957" s="231"/>
      <c r="AM957" s="231"/>
      <c r="AN957" s="231"/>
      <c r="AO957" s="231"/>
      <c r="AP957" s="231"/>
      <c r="AQ957" s="231"/>
      <c r="AR957" s="231"/>
      <c r="AS957" s="231"/>
      <c r="AT957" s="231"/>
      <c r="AU957" s="231"/>
      <c r="AV957" s="231"/>
      <c r="AW957" s="231"/>
      <c r="AX957" s="231"/>
      <c r="AY957" s="231"/>
      <c r="AZ957" s="231"/>
      <c r="BA957" s="231"/>
      <c r="BB957" s="231"/>
      <c r="BC957" s="231"/>
    </row>
    <row r="958" spans="6:55" ht="12.5">
      <c r="F958" s="230"/>
      <c r="G958" s="231"/>
      <c r="H958" s="231"/>
      <c r="I958" s="231"/>
      <c r="J958" s="231"/>
      <c r="K958" s="231"/>
      <c r="L958" s="231"/>
      <c r="M958" s="231"/>
      <c r="N958" s="231"/>
      <c r="O958" s="231"/>
      <c r="P958" s="231"/>
      <c r="Q958" s="231"/>
      <c r="R958" s="231"/>
      <c r="S958" s="231"/>
      <c r="T958" s="231"/>
      <c r="U958" s="231"/>
      <c r="V958" s="231"/>
      <c r="W958" s="231"/>
      <c r="X958" s="231"/>
      <c r="Y958" s="231"/>
      <c r="Z958" s="231"/>
      <c r="AA958" s="231"/>
      <c r="AB958" s="231"/>
      <c r="AC958" s="231"/>
      <c r="AD958" s="231"/>
      <c r="AE958" s="231"/>
      <c r="AF958" s="231"/>
      <c r="AG958" s="231"/>
      <c r="AH958" s="231"/>
      <c r="AI958" s="231"/>
      <c r="AJ958" s="231"/>
      <c r="AK958" s="231"/>
      <c r="AL958" s="231"/>
      <c r="AM958" s="231"/>
      <c r="AN958" s="231"/>
      <c r="AO958" s="231"/>
      <c r="AP958" s="231"/>
      <c r="AQ958" s="231"/>
      <c r="AR958" s="231"/>
      <c r="AS958" s="231"/>
      <c r="AT958" s="231"/>
      <c r="AU958" s="231"/>
      <c r="AV958" s="231"/>
      <c r="AW958" s="231"/>
      <c r="AX958" s="231"/>
      <c r="AY958" s="231"/>
      <c r="AZ958" s="231"/>
      <c r="BA958" s="231"/>
      <c r="BB958" s="231"/>
      <c r="BC958" s="231"/>
    </row>
    <row r="959" spans="6:55" ht="12.5">
      <c r="F959" s="230"/>
      <c r="G959" s="231"/>
      <c r="H959" s="231"/>
      <c r="I959" s="231"/>
      <c r="J959" s="231"/>
      <c r="K959" s="231"/>
      <c r="L959" s="231"/>
      <c r="M959" s="231"/>
      <c r="N959" s="231"/>
      <c r="O959" s="231"/>
      <c r="P959" s="231"/>
      <c r="Q959" s="231"/>
      <c r="R959" s="231"/>
      <c r="S959" s="231"/>
      <c r="T959" s="231"/>
      <c r="U959" s="231"/>
      <c r="V959" s="231"/>
      <c r="W959" s="231"/>
      <c r="X959" s="231"/>
      <c r="Y959" s="231"/>
      <c r="Z959" s="231"/>
      <c r="AA959" s="231"/>
      <c r="AB959" s="231"/>
      <c r="AC959" s="231"/>
      <c r="AD959" s="231"/>
      <c r="AE959" s="231"/>
      <c r="AF959" s="231"/>
      <c r="AG959" s="231"/>
      <c r="AH959" s="231"/>
      <c r="AI959" s="231"/>
      <c r="AJ959" s="231"/>
      <c r="AK959" s="231"/>
      <c r="AL959" s="231"/>
      <c r="AM959" s="231"/>
      <c r="AN959" s="231"/>
      <c r="AO959" s="231"/>
      <c r="AP959" s="231"/>
      <c r="AQ959" s="231"/>
      <c r="AR959" s="231"/>
      <c r="AS959" s="231"/>
      <c r="AT959" s="231"/>
      <c r="AU959" s="231"/>
      <c r="AV959" s="231"/>
      <c r="AW959" s="231"/>
      <c r="AX959" s="231"/>
      <c r="AY959" s="231"/>
      <c r="AZ959" s="231"/>
      <c r="BA959" s="231"/>
      <c r="BB959" s="231"/>
      <c r="BC959" s="231"/>
    </row>
    <row r="960" spans="6:55" ht="12.5">
      <c r="F960" s="230"/>
      <c r="G960" s="231"/>
      <c r="H960" s="231"/>
      <c r="I960" s="231"/>
      <c r="J960" s="231"/>
      <c r="K960" s="231"/>
      <c r="L960" s="231"/>
      <c r="M960" s="231"/>
      <c r="N960" s="231"/>
      <c r="O960" s="231"/>
      <c r="P960" s="231"/>
      <c r="Q960" s="231"/>
      <c r="R960" s="231"/>
      <c r="S960" s="231"/>
      <c r="T960" s="231"/>
      <c r="U960" s="231"/>
      <c r="V960" s="231"/>
      <c r="W960" s="231"/>
      <c r="X960" s="231"/>
      <c r="Y960" s="231"/>
      <c r="Z960" s="231"/>
      <c r="AA960" s="231"/>
      <c r="AB960" s="231"/>
      <c r="AC960" s="231"/>
      <c r="AD960" s="231"/>
      <c r="AE960" s="231"/>
      <c r="AF960" s="231"/>
      <c r="AG960" s="231"/>
      <c r="AH960" s="231"/>
      <c r="AI960" s="231"/>
      <c r="AJ960" s="231"/>
      <c r="AK960" s="231"/>
      <c r="AL960" s="231"/>
      <c r="AM960" s="231"/>
      <c r="AN960" s="231"/>
      <c r="AO960" s="231"/>
      <c r="AP960" s="231"/>
      <c r="AQ960" s="231"/>
      <c r="AR960" s="231"/>
      <c r="AS960" s="231"/>
      <c r="AT960" s="231"/>
      <c r="AU960" s="231"/>
      <c r="AV960" s="231"/>
      <c r="AW960" s="231"/>
      <c r="AX960" s="231"/>
      <c r="AY960" s="231"/>
      <c r="AZ960" s="231"/>
      <c r="BA960" s="231"/>
      <c r="BB960" s="231"/>
      <c r="BC960" s="231"/>
    </row>
    <row r="961" spans="6:55" ht="12.5">
      <c r="F961" s="230"/>
      <c r="G961" s="231"/>
      <c r="H961" s="231"/>
      <c r="I961" s="231"/>
      <c r="J961" s="231"/>
      <c r="K961" s="231"/>
      <c r="L961" s="231"/>
      <c r="M961" s="231"/>
      <c r="N961" s="231"/>
      <c r="O961" s="231"/>
      <c r="P961" s="231"/>
      <c r="Q961" s="231"/>
      <c r="R961" s="231"/>
      <c r="S961" s="231"/>
      <c r="T961" s="231"/>
      <c r="U961" s="231"/>
      <c r="V961" s="231"/>
      <c r="W961" s="231"/>
      <c r="X961" s="231"/>
      <c r="Y961" s="231"/>
      <c r="Z961" s="231"/>
      <c r="AA961" s="231"/>
      <c r="AB961" s="231"/>
      <c r="AC961" s="231"/>
      <c r="AD961" s="231"/>
      <c r="AE961" s="231"/>
      <c r="AF961" s="231"/>
      <c r="AG961" s="231"/>
      <c r="AH961" s="231"/>
      <c r="AI961" s="231"/>
      <c r="AJ961" s="231"/>
      <c r="AK961" s="231"/>
      <c r="AL961" s="231"/>
      <c r="AM961" s="231"/>
      <c r="AN961" s="231"/>
      <c r="AO961" s="231"/>
      <c r="AP961" s="231"/>
      <c r="AQ961" s="231"/>
      <c r="AR961" s="231"/>
      <c r="AS961" s="231"/>
      <c r="AT961" s="231"/>
      <c r="AU961" s="231"/>
      <c r="AV961" s="231"/>
      <c r="AW961" s="231"/>
      <c r="AX961" s="231"/>
      <c r="AY961" s="231"/>
      <c r="AZ961" s="231"/>
      <c r="BA961" s="231"/>
      <c r="BB961" s="231"/>
      <c r="BC961" s="231"/>
    </row>
    <row r="962" spans="6:55" ht="12.5">
      <c r="F962" s="230"/>
      <c r="G962" s="231"/>
      <c r="H962" s="231"/>
      <c r="I962" s="231"/>
      <c r="J962" s="231"/>
      <c r="K962" s="231"/>
      <c r="L962" s="231"/>
      <c r="M962" s="231"/>
      <c r="N962" s="231"/>
      <c r="O962" s="231"/>
      <c r="P962" s="231"/>
      <c r="Q962" s="231"/>
      <c r="R962" s="231"/>
      <c r="S962" s="231"/>
      <c r="T962" s="231"/>
      <c r="U962" s="231"/>
      <c r="V962" s="231"/>
      <c r="W962" s="231"/>
      <c r="X962" s="231"/>
      <c r="Y962" s="231"/>
      <c r="Z962" s="231"/>
      <c r="AA962" s="231"/>
      <c r="AB962" s="231"/>
      <c r="AC962" s="231"/>
      <c r="AD962" s="231"/>
      <c r="AE962" s="231"/>
      <c r="AF962" s="231"/>
      <c r="AG962" s="231"/>
      <c r="AH962" s="231"/>
      <c r="AI962" s="231"/>
      <c r="AJ962" s="231"/>
      <c r="AK962" s="231"/>
      <c r="AL962" s="231"/>
      <c r="AM962" s="231"/>
      <c r="AN962" s="231"/>
      <c r="AO962" s="231"/>
      <c r="AP962" s="231"/>
      <c r="AQ962" s="231"/>
      <c r="AR962" s="231"/>
      <c r="AS962" s="231"/>
      <c r="AT962" s="231"/>
      <c r="AU962" s="231"/>
      <c r="AV962" s="231"/>
      <c r="AW962" s="231"/>
      <c r="AX962" s="231"/>
      <c r="AY962" s="231"/>
      <c r="AZ962" s="231"/>
      <c r="BA962" s="231"/>
      <c r="BB962" s="231"/>
      <c r="BC962" s="231"/>
    </row>
    <row r="963" spans="6:55" ht="12.5">
      <c r="F963" s="230"/>
      <c r="G963" s="231"/>
      <c r="H963" s="231"/>
      <c r="I963" s="231"/>
      <c r="J963" s="231"/>
      <c r="K963" s="231"/>
      <c r="L963" s="231"/>
      <c r="M963" s="231"/>
      <c r="N963" s="231"/>
      <c r="O963" s="231"/>
      <c r="P963" s="231"/>
      <c r="Q963" s="231"/>
      <c r="R963" s="231"/>
      <c r="S963" s="231"/>
      <c r="T963" s="231"/>
      <c r="U963" s="231"/>
      <c r="V963" s="231"/>
      <c r="W963" s="231"/>
      <c r="X963" s="231"/>
      <c r="Y963" s="231"/>
      <c r="Z963" s="231"/>
      <c r="AA963" s="231"/>
      <c r="AB963" s="231"/>
      <c r="AC963" s="231"/>
      <c r="AD963" s="231"/>
      <c r="AE963" s="231"/>
      <c r="AF963" s="231"/>
      <c r="AG963" s="231"/>
      <c r="AH963" s="231"/>
      <c r="AI963" s="231"/>
      <c r="AJ963" s="231"/>
      <c r="AK963" s="231"/>
      <c r="AL963" s="231"/>
      <c r="AM963" s="231"/>
      <c r="AN963" s="231"/>
      <c r="AO963" s="231"/>
      <c r="AP963" s="231"/>
      <c r="AQ963" s="231"/>
      <c r="AR963" s="231"/>
      <c r="AS963" s="231"/>
      <c r="AT963" s="231"/>
      <c r="AU963" s="231"/>
      <c r="AV963" s="231"/>
      <c r="AW963" s="231"/>
      <c r="AX963" s="231"/>
      <c r="AY963" s="231"/>
      <c r="AZ963" s="231"/>
      <c r="BA963" s="231"/>
      <c r="BB963" s="231"/>
      <c r="BC963" s="231"/>
    </row>
    <row r="964" spans="6:55" ht="12.5">
      <c r="F964" s="230"/>
      <c r="G964" s="231"/>
      <c r="H964" s="231"/>
      <c r="I964" s="231"/>
      <c r="J964" s="231"/>
      <c r="K964" s="231"/>
      <c r="L964" s="231"/>
      <c r="M964" s="231"/>
      <c r="N964" s="231"/>
      <c r="O964" s="231"/>
      <c r="P964" s="231"/>
      <c r="Q964" s="231"/>
      <c r="R964" s="231"/>
      <c r="S964" s="231"/>
      <c r="T964" s="231"/>
      <c r="U964" s="231"/>
      <c r="V964" s="231"/>
      <c r="W964" s="231"/>
      <c r="X964" s="231"/>
      <c r="Y964" s="231"/>
      <c r="Z964" s="231"/>
      <c r="AA964" s="231"/>
      <c r="AB964" s="231"/>
      <c r="AC964" s="231"/>
      <c r="AD964" s="231"/>
      <c r="AE964" s="231"/>
      <c r="AF964" s="231"/>
      <c r="AG964" s="231"/>
      <c r="AH964" s="231"/>
      <c r="AI964" s="231"/>
      <c r="AJ964" s="231"/>
      <c r="AK964" s="231"/>
      <c r="AL964" s="231"/>
      <c r="AM964" s="231"/>
      <c r="AN964" s="231"/>
      <c r="AO964" s="231"/>
      <c r="AP964" s="231"/>
      <c r="AQ964" s="231"/>
      <c r="AR964" s="231"/>
      <c r="AS964" s="231"/>
      <c r="AT964" s="231"/>
      <c r="AU964" s="231"/>
      <c r="AV964" s="231"/>
      <c r="AW964" s="231"/>
      <c r="AX964" s="231"/>
      <c r="AY964" s="231"/>
      <c r="AZ964" s="231"/>
      <c r="BA964" s="231"/>
      <c r="BB964" s="231"/>
      <c r="BC964" s="231"/>
    </row>
    <row r="965" spans="6:55" ht="12.5">
      <c r="F965" s="230"/>
      <c r="G965" s="231"/>
      <c r="H965" s="231"/>
      <c r="I965" s="231"/>
      <c r="J965" s="231"/>
      <c r="K965" s="231"/>
      <c r="L965" s="231"/>
      <c r="M965" s="231"/>
      <c r="N965" s="231"/>
      <c r="O965" s="231"/>
      <c r="P965" s="231"/>
      <c r="Q965" s="231"/>
      <c r="R965" s="231"/>
      <c r="S965" s="231"/>
      <c r="T965" s="231"/>
      <c r="U965" s="231"/>
      <c r="V965" s="231"/>
      <c r="W965" s="231"/>
      <c r="X965" s="231"/>
      <c r="Y965" s="231"/>
      <c r="Z965" s="231"/>
      <c r="AA965" s="231"/>
      <c r="AB965" s="231"/>
      <c r="AC965" s="231"/>
      <c r="AD965" s="231"/>
      <c r="AE965" s="231"/>
      <c r="AF965" s="231"/>
      <c r="AG965" s="231"/>
      <c r="AH965" s="231"/>
      <c r="AI965" s="231"/>
      <c r="AJ965" s="231"/>
      <c r="AK965" s="231"/>
      <c r="AL965" s="231"/>
      <c r="AM965" s="231"/>
      <c r="AN965" s="231"/>
      <c r="AO965" s="231"/>
      <c r="AP965" s="231"/>
      <c r="AQ965" s="231"/>
      <c r="AR965" s="231"/>
      <c r="AS965" s="231"/>
      <c r="AT965" s="231"/>
      <c r="AU965" s="231"/>
      <c r="AV965" s="231"/>
      <c r="AW965" s="231"/>
      <c r="AX965" s="231"/>
      <c r="AY965" s="231"/>
      <c r="AZ965" s="231"/>
      <c r="BA965" s="231"/>
      <c r="BB965" s="231"/>
      <c r="BC965" s="231"/>
    </row>
    <row r="966" spans="6:55" ht="12.5">
      <c r="F966" s="230"/>
      <c r="G966" s="231"/>
      <c r="H966" s="231"/>
      <c r="I966" s="231"/>
      <c r="J966" s="231"/>
      <c r="K966" s="231"/>
      <c r="L966" s="231"/>
      <c r="M966" s="231"/>
      <c r="N966" s="231"/>
      <c r="O966" s="231"/>
      <c r="P966" s="231"/>
      <c r="Q966" s="231"/>
      <c r="R966" s="231"/>
      <c r="S966" s="231"/>
      <c r="T966" s="231"/>
      <c r="U966" s="231"/>
      <c r="V966" s="231"/>
      <c r="W966" s="231"/>
      <c r="X966" s="231"/>
      <c r="Y966" s="231"/>
      <c r="Z966" s="231"/>
      <c r="AA966" s="231"/>
      <c r="AB966" s="231"/>
      <c r="AC966" s="231"/>
      <c r="AD966" s="231"/>
      <c r="AE966" s="231"/>
      <c r="AF966" s="231"/>
      <c r="AG966" s="231"/>
      <c r="AH966" s="231"/>
      <c r="AI966" s="231"/>
      <c r="AJ966" s="231"/>
      <c r="AK966" s="231"/>
      <c r="AL966" s="231"/>
      <c r="AM966" s="231"/>
      <c r="AN966" s="231"/>
      <c r="AO966" s="231"/>
      <c r="AP966" s="231"/>
      <c r="AQ966" s="231"/>
      <c r="AR966" s="231"/>
      <c r="AS966" s="231"/>
      <c r="AT966" s="231"/>
      <c r="AU966" s="231"/>
      <c r="AV966" s="231"/>
      <c r="AW966" s="231"/>
      <c r="AX966" s="231"/>
      <c r="AY966" s="231"/>
      <c r="AZ966" s="231"/>
      <c r="BA966" s="231"/>
      <c r="BB966" s="231"/>
      <c r="BC966" s="231"/>
    </row>
    <row r="967" spans="6:55" ht="12.5">
      <c r="F967" s="230"/>
      <c r="G967" s="231"/>
      <c r="H967" s="231"/>
      <c r="I967" s="231"/>
      <c r="J967" s="231"/>
      <c r="K967" s="231"/>
      <c r="L967" s="231"/>
      <c r="M967" s="231"/>
      <c r="N967" s="231"/>
      <c r="O967" s="231"/>
      <c r="P967" s="231"/>
      <c r="Q967" s="231"/>
      <c r="R967" s="231"/>
      <c r="S967" s="231"/>
      <c r="T967" s="231"/>
      <c r="U967" s="231"/>
      <c r="V967" s="231"/>
      <c r="W967" s="231"/>
      <c r="X967" s="231"/>
      <c r="Y967" s="231"/>
      <c r="Z967" s="231"/>
      <c r="AA967" s="231"/>
      <c r="AB967" s="231"/>
      <c r="AC967" s="231"/>
      <c r="AD967" s="231"/>
      <c r="AE967" s="231"/>
      <c r="AF967" s="231"/>
      <c r="AG967" s="231"/>
      <c r="AH967" s="231"/>
      <c r="AI967" s="231"/>
      <c r="AJ967" s="231"/>
      <c r="AK967" s="231"/>
      <c r="AL967" s="231"/>
      <c r="AM967" s="231"/>
      <c r="AN967" s="231"/>
      <c r="AO967" s="231"/>
      <c r="AP967" s="231"/>
      <c r="AQ967" s="231"/>
      <c r="AR967" s="231"/>
      <c r="AS967" s="231"/>
      <c r="AT967" s="231"/>
      <c r="AU967" s="231"/>
      <c r="AV967" s="231"/>
      <c r="AW967" s="231"/>
      <c r="AX967" s="231"/>
      <c r="AY967" s="231"/>
      <c r="AZ967" s="231"/>
      <c r="BA967" s="231"/>
      <c r="BB967" s="231"/>
      <c r="BC967" s="231"/>
    </row>
    <row r="968" spans="6:55" ht="12.5">
      <c r="F968" s="230"/>
      <c r="G968" s="231"/>
      <c r="H968" s="231"/>
      <c r="I968" s="231"/>
      <c r="J968" s="231"/>
      <c r="K968" s="231"/>
      <c r="L968" s="231"/>
      <c r="M968" s="231"/>
      <c r="N968" s="231"/>
      <c r="O968" s="231"/>
      <c r="P968" s="231"/>
      <c r="Q968" s="231"/>
      <c r="R968" s="231"/>
      <c r="S968" s="231"/>
      <c r="T968" s="231"/>
      <c r="U968" s="231"/>
      <c r="V968" s="231"/>
      <c r="W968" s="231"/>
      <c r="X968" s="231"/>
      <c r="Y968" s="231"/>
      <c r="Z968" s="231"/>
      <c r="AA968" s="231"/>
      <c r="AB968" s="231"/>
      <c r="AC968" s="231"/>
      <c r="AD968" s="231"/>
      <c r="AE968" s="231"/>
      <c r="AF968" s="231"/>
      <c r="AG968" s="231"/>
      <c r="AH968" s="231"/>
      <c r="AI968" s="231"/>
      <c r="AJ968" s="231"/>
      <c r="AK968" s="231"/>
      <c r="AL968" s="231"/>
      <c r="AM968" s="231"/>
      <c r="AN968" s="231"/>
      <c r="AO968" s="231"/>
      <c r="AP968" s="231"/>
      <c r="AQ968" s="231"/>
      <c r="AR968" s="231"/>
      <c r="AS968" s="231"/>
      <c r="AT968" s="231"/>
      <c r="AU968" s="231"/>
      <c r="AV968" s="231"/>
      <c r="AW968" s="231"/>
      <c r="AX968" s="231"/>
      <c r="AY968" s="231"/>
      <c r="AZ968" s="231"/>
      <c r="BA968" s="231"/>
      <c r="BB968" s="231"/>
      <c r="BC968" s="231"/>
    </row>
    <row r="969" spans="6:55" ht="12.5">
      <c r="F969" s="230"/>
      <c r="G969" s="231"/>
      <c r="H969" s="231"/>
      <c r="I969" s="231"/>
      <c r="J969" s="231"/>
      <c r="K969" s="231"/>
      <c r="L969" s="231"/>
      <c r="M969" s="231"/>
      <c r="N969" s="231"/>
      <c r="O969" s="231"/>
      <c r="P969" s="231"/>
      <c r="Q969" s="231"/>
      <c r="R969" s="231"/>
      <c r="S969" s="231"/>
      <c r="T969" s="231"/>
      <c r="U969" s="231"/>
      <c r="V969" s="231"/>
      <c r="W969" s="231"/>
      <c r="X969" s="231"/>
      <c r="Y969" s="231"/>
      <c r="Z969" s="231"/>
      <c r="AA969" s="231"/>
      <c r="AB969" s="231"/>
      <c r="AC969" s="231"/>
      <c r="AD969" s="231"/>
      <c r="AE969" s="231"/>
      <c r="AF969" s="231"/>
      <c r="AG969" s="231"/>
      <c r="AH969" s="231"/>
      <c r="AI969" s="231"/>
      <c r="AJ969" s="231"/>
      <c r="AK969" s="231"/>
      <c r="AL969" s="231"/>
      <c r="AM969" s="231"/>
      <c r="AN969" s="231"/>
      <c r="AO969" s="231"/>
      <c r="AP969" s="231"/>
      <c r="AQ969" s="231"/>
      <c r="AR969" s="231"/>
      <c r="AS969" s="231"/>
      <c r="AT969" s="231"/>
      <c r="AU969" s="231"/>
      <c r="AV969" s="231"/>
      <c r="AW969" s="231"/>
      <c r="AX969" s="231"/>
      <c r="AY969" s="231"/>
      <c r="AZ969" s="231"/>
      <c r="BA969" s="231"/>
      <c r="BB969" s="231"/>
      <c r="BC969" s="231"/>
    </row>
    <row r="970" spans="6:55" ht="12.5">
      <c r="F970" s="230"/>
      <c r="G970" s="231"/>
      <c r="H970" s="231"/>
      <c r="I970" s="231"/>
      <c r="J970" s="231"/>
      <c r="K970" s="231"/>
      <c r="L970" s="231"/>
      <c r="M970" s="231"/>
      <c r="N970" s="231"/>
      <c r="O970" s="231"/>
      <c r="P970" s="231"/>
      <c r="Q970" s="231"/>
      <c r="R970" s="231"/>
      <c r="S970" s="231"/>
      <c r="T970" s="231"/>
      <c r="U970" s="231"/>
      <c r="V970" s="231"/>
      <c r="W970" s="231"/>
      <c r="X970" s="231"/>
      <c r="Y970" s="231"/>
      <c r="Z970" s="231"/>
      <c r="AA970" s="231"/>
      <c r="AB970" s="231"/>
      <c r="AC970" s="231"/>
      <c r="AD970" s="231"/>
      <c r="AE970" s="231"/>
      <c r="AF970" s="231"/>
      <c r="AG970" s="231"/>
      <c r="AH970" s="231"/>
      <c r="AI970" s="231"/>
      <c r="AJ970" s="231"/>
      <c r="AK970" s="231"/>
      <c r="AL970" s="231"/>
      <c r="AM970" s="231"/>
      <c r="AN970" s="231"/>
      <c r="AO970" s="231"/>
      <c r="AP970" s="231"/>
      <c r="AQ970" s="231"/>
      <c r="AR970" s="231"/>
      <c r="AS970" s="231"/>
      <c r="AT970" s="231"/>
      <c r="AU970" s="231"/>
      <c r="AV970" s="231"/>
      <c r="AW970" s="231"/>
      <c r="AX970" s="231"/>
      <c r="AY970" s="231"/>
      <c r="AZ970" s="231"/>
      <c r="BA970" s="231"/>
      <c r="BB970" s="231"/>
      <c r="BC970" s="231"/>
    </row>
    <row r="971" spans="6:55" ht="12.5">
      <c r="F971" s="230"/>
      <c r="G971" s="231"/>
      <c r="H971" s="231"/>
      <c r="I971" s="231"/>
      <c r="J971" s="231"/>
      <c r="K971" s="231"/>
      <c r="L971" s="231"/>
      <c r="M971" s="231"/>
      <c r="N971" s="231"/>
      <c r="O971" s="231"/>
      <c r="P971" s="231"/>
      <c r="Q971" s="231"/>
      <c r="R971" s="231"/>
      <c r="S971" s="231"/>
      <c r="T971" s="231"/>
      <c r="U971" s="231"/>
      <c r="V971" s="231"/>
      <c r="W971" s="231"/>
      <c r="X971" s="231"/>
      <c r="Y971" s="231"/>
      <c r="Z971" s="231"/>
      <c r="AA971" s="231"/>
      <c r="AB971" s="231"/>
      <c r="AC971" s="231"/>
      <c r="AD971" s="231"/>
      <c r="AE971" s="231"/>
      <c r="AF971" s="231"/>
      <c r="AG971" s="231"/>
      <c r="AH971" s="231"/>
      <c r="AI971" s="231"/>
      <c r="AJ971" s="231"/>
      <c r="AK971" s="231"/>
      <c r="AL971" s="231"/>
      <c r="AM971" s="231"/>
      <c r="AN971" s="231"/>
      <c r="AO971" s="231"/>
      <c r="AP971" s="231"/>
      <c r="AQ971" s="231"/>
      <c r="AR971" s="231"/>
      <c r="AS971" s="231"/>
      <c r="AT971" s="231"/>
      <c r="AU971" s="231"/>
      <c r="AV971" s="231"/>
      <c r="AW971" s="231"/>
      <c r="AX971" s="231"/>
      <c r="AY971" s="231"/>
      <c r="AZ971" s="231"/>
      <c r="BA971" s="231"/>
      <c r="BB971" s="231"/>
      <c r="BC971" s="231"/>
    </row>
    <row r="972" spans="6:55" ht="12.5">
      <c r="F972" s="230"/>
      <c r="G972" s="231"/>
      <c r="H972" s="231"/>
      <c r="I972" s="231"/>
      <c r="J972" s="231"/>
      <c r="K972" s="231"/>
      <c r="L972" s="231"/>
      <c r="M972" s="231"/>
      <c r="N972" s="231"/>
      <c r="O972" s="231"/>
      <c r="P972" s="231"/>
      <c r="Q972" s="231"/>
      <c r="R972" s="231"/>
      <c r="S972" s="231"/>
      <c r="T972" s="231"/>
      <c r="U972" s="231"/>
      <c r="V972" s="231"/>
      <c r="W972" s="231"/>
      <c r="X972" s="231"/>
      <c r="Y972" s="231"/>
      <c r="Z972" s="231"/>
      <c r="AA972" s="231"/>
      <c r="AB972" s="231"/>
      <c r="AC972" s="231"/>
      <c r="AD972" s="231"/>
      <c r="AE972" s="231"/>
      <c r="AF972" s="231"/>
      <c r="AG972" s="231"/>
      <c r="AH972" s="231"/>
      <c r="AI972" s="231"/>
      <c r="AJ972" s="231"/>
      <c r="AK972" s="231"/>
      <c r="AL972" s="231"/>
      <c r="AM972" s="231"/>
      <c r="AN972" s="231"/>
      <c r="AO972" s="231"/>
      <c r="AP972" s="231"/>
      <c r="AQ972" s="231"/>
      <c r="AR972" s="231"/>
      <c r="AS972" s="231"/>
      <c r="AT972" s="231"/>
      <c r="AU972" s="231"/>
      <c r="AV972" s="231"/>
      <c r="AW972" s="231"/>
      <c r="AX972" s="231"/>
      <c r="AY972" s="231"/>
      <c r="AZ972" s="231"/>
      <c r="BA972" s="231"/>
      <c r="BB972" s="231"/>
      <c r="BC972" s="231"/>
    </row>
    <row r="973" spans="6:55" ht="12.5">
      <c r="F973" s="230"/>
      <c r="G973" s="231"/>
      <c r="H973" s="231"/>
      <c r="I973" s="231"/>
      <c r="J973" s="231"/>
      <c r="K973" s="231"/>
      <c r="L973" s="231"/>
      <c r="M973" s="231"/>
      <c r="N973" s="231"/>
      <c r="O973" s="231"/>
      <c r="P973" s="231"/>
      <c r="Q973" s="231"/>
      <c r="R973" s="231"/>
      <c r="S973" s="231"/>
      <c r="T973" s="231"/>
      <c r="U973" s="231"/>
      <c r="V973" s="231"/>
      <c r="W973" s="231"/>
      <c r="X973" s="231"/>
      <c r="Y973" s="231"/>
      <c r="Z973" s="231"/>
      <c r="AA973" s="231"/>
      <c r="AB973" s="231"/>
      <c r="AC973" s="231"/>
      <c r="AD973" s="231"/>
      <c r="AE973" s="231"/>
      <c r="AF973" s="231"/>
      <c r="AG973" s="231"/>
      <c r="AH973" s="231"/>
      <c r="AI973" s="231"/>
      <c r="AJ973" s="231"/>
      <c r="AK973" s="231"/>
      <c r="AL973" s="231"/>
      <c r="AM973" s="231"/>
      <c r="AN973" s="231"/>
      <c r="AO973" s="231"/>
      <c r="AP973" s="231"/>
      <c r="AQ973" s="231"/>
      <c r="AR973" s="231"/>
      <c r="AS973" s="231"/>
      <c r="AT973" s="231"/>
      <c r="AU973" s="231"/>
      <c r="AV973" s="231"/>
      <c r="AW973" s="231"/>
      <c r="AX973" s="231"/>
      <c r="AY973" s="231"/>
      <c r="AZ973" s="231"/>
      <c r="BA973" s="231"/>
      <c r="BB973" s="231"/>
      <c r="BC973" s="231"/>
    </row>
    <row r="974" spans="6:55" ht="12.5">
      <c r="F974" s="230"/>
      <c r="G974" s="231"/>
      <c r="H974" s="231"/>
      <c r="I974" s="231"/>
      <c r="J974" s="231"/>
      <c r="K974" s="231"/>
      <c r="L974" s="231"/>
      <c r="M974" s="231"/>
      <c r="N974" s="231"/>
      <c r="O974" s="231"/>
      <c r="P974" s="231"/>
      <c r="Q974" s="231"/>
      <c r="R974" s="231"/>
      <c r="S974" s="231"/>
      <c r="T974" s="231"/>
      <c r="U974" s="231"/>
      <c r="V974" s="231"/>
      <c r="W974" s="231"/>
      <c r="X974" s="231"/>
      <c r="Y974" s="231"/>
      <c r="Z974" s="231"/>
      <c r="AA974" s="231"/>
      <c r="AB974" s="231"/>
      <c r="AC974" s="231"/>
      <c r="AD974" s="231"/>
      <c r="AE974" s="231"/>
      <c r="AF974" s="231"/>
      <c r="AG974" s="231"/>
      <c r="AH974" s="231"/>
      <c r="AI974" s="231"/>
      <c r="AJ974" s="231"/>
      <c r="AK974" s="231"/>
      <c r="AL974" s="231"/>
      <c r="AM974" s="231"/>
      <c r="AN974" s="231"/>
      <c r="AO974" s="231"/>
      <c r="AP974" s="231"/>
      <c r="AQ974" s="231"/>
      <c r="AR974" s="231"/>
      <c r="AS974" s="231"/>
      <c r="AT974" s="231"/>
      <c r="AU974" s="231"/>
      <c r="AV974" s="231"/>
      <c r="AW974" s="231"/>
      <c r="AX974" s="231"/>
      <c r="AY974" s="231"/>
      <c r="AZ974" s="231"/>
      <c r="BA974" s="231"/>
      <c r="BB974" s="231"/>
      <c r="BC974" s="231"/>
    </row>
    <row r="975" spans="6:55" ht="12.5">
      <c r="F975" s="230"/>
      <c r="G975" s="231"/>
      <c r="H975" s="231"/>
      <c r="I975" s="231"/>
      <c r="J975" s="231"/>
      <c r="K975" s="231"/>
      <c r="L975" s="231"/>
      <c r="M975" s="231"/>
      <c r="N975" s="231"/>
      <c r="O975" s="231"/>
      <c r="P975" s="231"/>
      <c r="Q975" s="231"/>
      <c r="R975" s="231"/>
      <c r="S975" s="231"/>
      <c r="T975" s="231"/>
      <c r="U975" s="231"/>
      <c r="V975" s="231"/>
      <c r="W975" s="231"/>
      <c r="X975" s="231"/>
      <c r="Y975" s="231"/>
      <c r="Z975" s="231"/>
      <c r="AA975" s="231"/>
      <c r="AB975" s="231"/>
      <c r="AC975" s="231"/>
      <c r="AD975" s="231"/>
      <c r="AE975" s="231"/>
      <c r="AF975" s="231"/>
      <c r="AG975" s="231"/>
      <c r="AH975" s="231"/>
      <c r="AI975" s="231"/>
      <c r="AJ975" s="231"/>
      <c r="AK975" s="231"/>
      <c r="AL975" s="231"/>
      <c r="AM975" s="231"/>
      <c r="AN975" s="231"/>
      <c r="AO975" s="231"/>
      <c r="AP975" s="231"/>
      <c r="AQ975" s="231"/>
      <c r="AR975" s="231"/>
      <c r="AS975" s="231"/>
      <c r="AT975" s="231"/>
      <c r="AU975" s="231"/>
      <c r="AV975" s="231"/>
      <c r="AW975" s="231"/>
      <c r="AX975" s="231"/>
      <c r="AY975" s="231"/>
      <c r="AZ975" s="231"/>
      <c r="BA975" s="231"/>
      <c r="BB975" s="231"/>
      <c r="BC975" s="231"/>
    </row>
    <row r="976" spans="6:55" ht="12.5">
      <c r="F976" s="230"/>
      <c r="G976" s="231"/>
      <c r="H976" s="231"/>
      <c r="I976" s="231"/>
      <c r="J976" s="231"/>
      <c r="K976" s="231"/>
      <c r="L976" s="231"/>
      <c r="M976" s="231"/>
      <c r="N976" s="231"/>
      <c r="O976" s="231"/>
      <c r="P976" s="231"/>
      <c r="Q976" s="231"/>
      <c r="R976" s="231"/>
      <c r="S976" s="231"/>
      <c r="T976" s="231"/>
      <c r="U976" s="231"/>
      <c r="V976" s="231"/>
      <c r="W976" s="231"/>
      <c r="X976" s="231"/>
      <c r="Y976" s="231"/>
      <c r="Z976" s="231"/>
      <c r="AA976" s="231"/>
      <c r="AB976" s="231"/>
      <c r="AC976" s="231"/>
      <c r="AD976" s="231"/>
      <c r="AE976" s="231"/>
      <c r="AF976" s="231"/>
      <c r="AG976" s="231"/>
      <c r="AH976" s="231"/>
      <c r="AI976" s="231"/>
      <c r="AJ976" s="231"/>
      <c r="AK976" s="231"/>
      <c r="AL976" s="231"/>
      <c r="AM976" s="231"/>
      <c r="AN976" s="231"/>
      <c r="AO976" s="231"/>
      <c r="AP976" s="231"/>
      <c r="AQ976" s="231"/>
      <c r="AR976" s="231"/>
      <c r="AS976" s="231"/>
      <c r="AT976" s="231"/>
      <c r="AU976" s="231"/>
      <c r="AV976" s="231"/>
      <c r="AW976" s="231"/>
      <c r="AX976" s="231"/>
      <c r="AY976" s="231"/>
      <c r="AZ976" s="231"/>
      <c r="BA976" s="231"/>
      <c r="BB976" s="231"/>
      <c r="BC976" s="231"/>
    </row>
    <row r="977" spans="6:55" ht="12.5">
      <c r="F977" s="230"/>
      <c r="G977" s="231"/>
      <c r="H977" s="231"/>
      <c r="I977" s="231"/>
      <c r="J977" s="231"/>
      <c r="K977" s="231"/>
      <c r="L977" s="231"/>
      <c r="M977" s="231"/>
      <c r="N977" s="231"/>
      <c r="O977" s="231"/>
      <c r="P977" s="231"/>
      <c r="Q977" s="231"/>
      <c r="R977" s="231"/>
      <c r="S977" s="231"/>
      <c r="T977" s="231"/>
      <c r="U977" s="231"/>
      <c r="V977" s="231"/>
      <c r="W977" s="231"/>
      <c r="X977" s="231"/>
      <c r="Y977" s="231"/>
      <c r="Z977" s="231"/>
      <c r="AA977" s="231"/>
      <c r="AB977" s="231"/>
      <c r="AC977" s="231"/>
      <c r="AD977" s="231"/>
      <c r="AE977" s="231"/>
      <c r="AF977" s="231"/>
      <c r="AG977" s="231"/>
      <c r="AH977" s="231"/>
      <c r="AI977" s="231"/>
      <c r="AJ977" s="231"/>
      <c r="AK977" s="231"/>
      <c r="AL977" s="231"/>
      <c r="AM977" s="231"/>
      <c r="AN977" s="231"/>
      <c r="AO977" s="231"/>
      <c r="AP977" s="231"/>
      <c r="AQ977" s="231"/>
      <c r="AR977" s="231"/>
      <c r="AS977" s="231"/>
      <c r="AT977" s="231"/>
      <c r="AU977" s="231"/>
      <c r="AV977" s="231"/>
      <c r="AW977" s="231"/>
      <c r="AX977" s="231"/>
      <c r="AY977" s="231"/>
      <c r="AZ977" s="231"/>
      <c r="BA977" s="231"/>
      <c r="BB977" s="231"/>
      <c r="BC977" s="231"/>
    </row>
    <row r="978" spans="6:55" ht="12.5">
      <c r="F978" s="230"/>
      <c r="G978" s="231"/>
      <c r="H978" s="231"/>
      <c r="I978" s="231"/>
      <c r="J978" s="231"/>
      <c r="K978" s="231"/>
      <c r="L978" s="231"/>
      <c r="M978" s="231"/>
      <c r="N978" s="231"/>
      <c r="O978" s="231"/>
      <c r="P978" s="231"/>
      <c r="Q978" s="231"/>
      <c r="R978" s="231"/>
      <c r="S978" s="231"/>
      <c r="T978" s="231"/>
      <c r="U978" s="231"/>
      <c r="V978" s="231"/>
      <c r="W978" s="231"/>
      <c r="X978" s="231"/>
      <c r="Y978" s="231"/>
      <c r="Z978" s="231"/>
      <c r="AA978" s="231"/>
      <c r="AB978" s="231"/>
      <c r="AC978" s="231"/>
      <c r="AD978" s="231"/>
      <c r="AE978" s="231"/>
      <c r="AF978" s="231"/>
      <c r="AG978" s="231"/>
      <c r="AH978" s="231"/>
      <c r="AI978" s="231"/>
      <c r="AJ978" s="231"/>
      <c r="AK978" s="231"/>
      <c r="AL978" s="231"/>
      <c r="AM978" s="231"/>
      <c r="AN978" s="231"/>
      <c r="AO978" s="231"/>
      <c r="AP978" s="231"/>
      <c r="AQ978" s="231"/>
      <c r="AR978" s="231"/>
      <c r="AS978" s="231"/>
      <c r="AT978" s="231"/>
      <c r="AU978" s="231"/>
      <c r="AV978" s="231"/>
      <c r="AW978" s="231"/>
      <c r="AX978" s="231"/>
      <c r="AY978" s="231"/>
      <c r="AZ978" s="231"/>
      <c r="BA978" s="231"/>
      <c r="BB978" s="231"/>
      <c r="BC978" s="231"/>
    </row>
    <row r="979" spans="6:55" ht="12.5">
      <c r="F979" s="230"/>
      <c r="G979" s="231"/>
      <c r="H979" s="231"/>
      <c r="I979" s="231"/>
      <c r="J979" s="231"/>
      <c r="K979" s="231"/>
      <c r="L979" s="231"/>
      <c r="M979" s="231"/>
      <c r="N979" s="231"/>
      <c r="O979" s="231"/>
      <c r="P979" s="231"/>
      <c r="Q979" s="231"/>
      <c r="R979" s="231"/>
      <c r="S979" s="231"/>
      <c r="T979" s="231"/>
      <c r="U979" s="231"/>
      <c r="V979" s="231"/>
      <c r="W979" s="231"/>
      <c r="X979" s="231"/>
      <c r="Y979" s="231"/>
      <c r="Z979" s="231"/>
      <c r="AA979" s="231"/>
      <c r="AB979" s="231"/>
      <c r="AC979" s="231"/>
      <c r="AD979" s="231"/>
      <c r="AE979" s="231"/>
      <c r="AF979" s="231"/>
      <c r="AG979" s="231"/>
      <c r="AH979" s="231"/>
      <c r="AI979" s="231"/>
      <c r="AJ979" s="231"/>
      <c r="AK979" s="231"/>
      <c r="AL979" s="231"/>
      <c r="AM979" s="231"/>
      <c r="AN979" s="231"/>
      <c r="AO979" s="231"/>
      <c r="AP979" s="231"/>
      <c r="AQ979" s="231"/>
      <c r="AR979" s="231"/>
      <c r="AS979" s="231"/>
      <c r="AT979" s="231"/>
      <c r="AU979" s="231"/>
      <c r="AV979" s="231"/>
      <c r="AW979" s="231"/>
      <c r="AX979" s="231"/>
      <c r="AY979" s="231"/>
      <c r="AZ979" s="231"/>
      <c r="BA979" s="231"/>
      <c r="BB979" s="231"/>
      <c r="BC979" s="231"/>
    </row>
    <row r="980" spans="6:55" ht="12.5">
      <c r="F980" s="230"/>
      <c r="G980" s="231"/>
      <c r="H980" s="231"/>
      <c r="I980" s="231"/>
      <c r="J980" s="231"/>
      <c r="K980" s="231"/>
      <c r="L980" s="231"/>
      <c r="M980" s="231"/>
      <c r="N980" s="231"/>
      <c r="O980" s="231"/>
      <c r="P980" s="231"/>
      <c r="Q980" s="231"/>
      <c r="R980" s="231"/>
      <c r="S980" s="231"/>
      <c r="T980" s="231"/>
      <c r="U980" s="231"/>
      <c r="V980" s="231"/>
      <c r="W980" s="231"/>
      <c r="X980" s="231"/>
      <c r="Y980" s="231"/>
      <c r="Z980" s="231"/>
      <c r="AA980" s="231"/>
      <c r="AB980" s="231"/>
      <c r="AC980" s="231"/>
      <c r="AD980" s="231"/>
      <c r="AE980" s="231"/>
      <c r="AF980" s="231"/>
      <c r="AG980" s="231"/>
      <c r="AH980" s="231"/>
      <c r="AI980" s="231"/>
      <c r="AJ980" s="231"/>
      <c r="AK980" s="231"/>
      <c r="AL980" s="231"/>
      <c r="AM980" s="231"/>
      <c r="AN980" s="231"/>
      <c r="AO980" s="231"/>
      <c r="AP980" s="231"/>
      <c r="AQ980" s="231"/>
      <c r="AR980" s="231"/>
      <c r="AS980" s="231"/>
      <c r="AT980" s="231"/>
      <c r="AU980" s="231"/>
      <c r="AV980" s="231"/>
      <c r="AW980" s="231"/>
      <c r="AX980" s="231"/>
      <c r="AY980" s="231"/>
      <c r="AZ980" s="231"/>
      <c r="BA980" s="231"/>
      <c r="BB980" s="231"/>
      <c r="BC980" s="231"/>
    </row>
    <row r="981" spans="6:55" ht="12.5">
      <c r="F981" s="230"/>
      <c r="G981" s="231"/>
      <c r="H981" s="231"/>
      <c r="I981" s="231"/>
      <c r="J981" s="231"/>
      <c r="K981" s="231"/>
      <c r="L981" s="231"/>
      <c r="M981" s="231"/>
      <c r="N981" s="231"/>
      <c r="O981" s="231"/>
      <c r="P981" s="231"/>
      <c r="Q981" s="231"/>
      <c r="R981" s="231"/>
      <c r="S981" s="231"/>
      <c r="T981" s="231"/>
      <c r="U981" s="231"/>
      <c r="V981" s="231"/>
      <c r="W981" s="231"/>
      <c r="X981" s="231"/>
      <c r="Y981" s="231"/>
      <c r="Z981" s="231"/>
      <c r="AA981" s="231"/>
      <c r="AB981" s="231"/>
      <c r="AC981" s="231"/>
      <c r="AD981" s="231"/>
      <c r="AE981" s="231"/>
      <c r="AF981" s="231"/>
      <c r="AG981" s="231"/>
      <c r="AH981" s="231"/>
      <c r="AI981" s="231"/>
      <c r="AJ981" s="231"/>
      <c r="AK981" s="231"/>
      <c r="AL981" s="231"/>
      <c r="AM981" s="231"/>
      <c r="AN981" s="231"/>
      <c r="AO981" s="231"/>
      <c r="AP981" s="231"/>
      <c r="AQ981" s="231"/>
      <c r="AR981" s="231"/>
      <c r="AS981" s="231"/>
      <c r="AT981" s="231"/>
      <c r="AU981" s="231"/>
      <c r="AV981" s="231"/>
      <c r="AW981" s="231"/>
      <c r="AX981" s="231"/>
      <c r="AY981" s="231"/>
      <c r="AZ981" s="231"/>
      <c r="BA981" s="231"/>
      <c r="BB981" s="231"/>
      <c r="BC981" s="231"/>
    </row>
    <row r="982" spans="6:55" ht="12.5">
      <c r="F982" s="230"/>
      <c r="G982" s="231"/>
      <c r="H982" s="231"/>
      <c r="I982" s="231"/>
      <c r="J982" s="231"/>
      <c r="K982" s="231"/>
      <c r="L982" s="231"/>
      <c r="M982" s="231"/>
      <c r="N982" s="231"/>
      <c r="O982" s="231"/>
      <c r="P982" s="231"/>
      <c r="Q982" s="231"/>
      <c r="R982" s="231"/>
      <c r="S982" s="231"/>
      <c r="T982" s="231"/>
      <c r="U982" s="231"/>
      <c r="V982" s="231"/>
      <c r="W982" s="231"/>
      <c r="X982" s="231"/>
      <c r="Y982" s="231"/>
      <c r="Z982" s="231"/>
      <c r="AA982" s="231"/>
      <c r="AB982" s="231"/>
      <c r="AC982" s="231"/>
      <c r="AD982" s="231"/>
      <c r="AE982" s="231"/>
      <c r="AF982" s="231"/>
      <c r="AG982" s="231"/>
      <c r="AH982" s="231"/>
      <c r="AI982" s="231"/>
      <c r="AJ982" s="231"/>
      <c r="AK982" s="231"/>
      <c r="AL982" s="231"/>
      <c r="AM982" s="231"/>
      <c r="AN982" s="231"/>
      <c r="AO982" s="231"/>
      <c r="AP982" s="231"/>
      <c r="AQ982" s="231"/>
      <c r="AR982" s="231"/>
      <c r="AS982" s="231"/>
      <c r="AT982" s="231"/>
      <c r="AU982" s="231"/>
      <c r="AV982" s="231"/>
      <c r="AW982" s="231"/>
      <c r="AX982" s="231"/>
      <c r="AY982" s="231"/>
      <c r="AZ982" s="231"/>
      <c r="BA982" s="231"/>
      <c r="BB982" s="231"/>
      <c r="BC982" s="231"/>
    </row>
    <row r="983" spans="6:55" ht="12.5">
      <c r="F983" s="230"/>
      <c r="G983" s="231"/>
      <c r="H983" s="231"/>
      <c r="I983" s="231"/>
      <c r="J983" s="231"/>
      <c r="K983" s="231"/>
      <c r="L983" s="231"/>
      <c r="M983" s="231"/>
      <c r="N983" s="231"/>
      <c r="O983" s="231"/>
      <c r="P983" s="231"/>
      <c r="Q983" s="231"/>
      <c r="R983" s="231"/>
      <c r="S983" s="231"/>
      <c r="T983" s="231"/>
      <c r="U983" s="231"/>
      <c r="V983" s="231"/>
      <c r="W983" s="231"/>
      <c r="X983" s="231"/>
      <c r="Y983" s="231"/>
      <c r="Z983" s="231"/>
      <c r="AA983" s="231"/>
      <c r="AB983" s="231"/>
      <c r="AC983" s="231"/>
      <c r="AD983" s="231"/>
      <c r="AE983" s="231"/>
      <c r="AF983" s="231"/>
      <c r="AG983" s="231"/>
      <c r="AH983" s="231"/>
      <c r="AI983" s="231"/>
      <c r="AJ983" s="231"/>
      <c r="AK983" s="231"/>
      <c r="AL983" s="231"/>
      <c r="AM983" s="231"/>
      <c r="AN983" s="231"/>
      <c r="AO983" s="231"/>
      <c r="AP983" s="231"/>
      <c r="AQ983" s="231"/>
      <c r="AR983" s="231"/>
      <c r="AS983" s="231"/>
      <c r="AT983" s="231"/>
      <c r="AU983" s="231"/>
      <c r="AV983" s="231"/>
      <c r="AW983" s="231"/>
      <c r="AX983" s="231"/>
      <c r="AY983" s="231"/>
      <c r="AZ983" s="231"/>
      <c r="BA983" s="231"/>
      <c r="BB983" s="231"/>
      <c r="BC983" s="231"/>
    </row>
    <row r="984" spans="6:55" ht="12.5">
      <c r="F984" s="230"/>
      <c r="G984" s="231"/>
      <c r="H984" s="231"/>
      <c r="I984" s="231"/>
      <c r="J984" s="231"/>
      <c r="K984" s="231"/>
      <c r="L984" s="231"/>
      <c r="M984" s="231"/>
      <c r="N984" s="231"/>
      <c r="O984" s="231"/>
      <c r="P984" s="231"/>
      <c r="Q984" s="231"/>
      <c r="R984" s="231"/>
      <c r="S984" s="231"/>
      <c r="T984" s="231"/>
      <c r="U984" s="231"/>
      <c r="V984" s="231"/>
      <c r="W984" s="231"/>
      <c r="X984" s="231"/>
      <c r="Y984" s="231"/>
      <c r="Z984" s="231"/>
      <c r="AA984" s="231"/>
      <c r="AB984" s="231"/>
      <c r="AC984" s="231"/>
      <c r="AD984" s="231"/>
      <c r="AE984" s="231"/>
      <c r="AF984" s="231"/>
      <c r="AG984" s="231"/>
      <c r="AH984" s="231"/>
      <c r="AI984" s="231"/>
      <c r="AJ984" s="231"/>
      <c r="AK984" s="231"/>
      <c r="AL984" s="231"/>
      <c r="AM984" s="231"/>
      <c r="AN984" s="231"/>
      <c r="AO984" s="231"/>
      <c r="AP984" s="231"/>
      <c r="AQ984" s="231"/>
      <c r="AR984" s="231"/>
      <c r="AS984" s="231"/>
      <c r="AT984" s="231"/>
      <c r="AU984" s="231"/>
      <c r="AV984" s="231"/>
      <c r="AW984" s="231"/>
      <c r="AX984" s="231"/>
      <c r="AY984" s="231"/>
      <c r="AZ984" s="231"/>
      <c r="BA984" s="231"/>
      <c r="BB984" s="231"/>
      <c r="BC984" s="231"/>
    </row>
    <row r="985" spans="6:55" ht="12.5">
      <c r="F985" s="230"/>
      <c r="G985" s="231"/>
      <c r="H985" s="231"/>
      <c r="I985" s="231"/>
      <c r="J985" s="231"/>
      <c r="K985" s="231"/>
      <c r="L985" s="231"/>
      <c r="M985" s="231"/>
      <c r="N985" s="231"/>
      <c r="O985" s="231"/>
      <c r="P985" s="231"/>
      <c r="Q985" s="231"/>
      <c r="R985" s="231"/>
      <c r="S985" s="231"/>
      <c r="T985" s="231"/>
      <c r="U985" s="231"/>
      <c r="V985" s="231"/>
      <c r="W985" s="231"/>
      <c r="X985" s="231"/>
      <c r="Y985" s="231"/>
      <c r="Z985" s="231"/>
      <c r="AA985" s="231"/>
      <c r="AB985" s="231"/>
      <c r="AC985" s="231"/>
      <c r="AD985" s="231"/>
      <c r="AE985" s="231"/>
      <c r="AF985" s="231"/>
      <c r="AG985" s="231"/>
      <c r="AH985" s="231"/>
      <c r="AI985" s="231"/>
      <c r="AJ985" s="231"/>
      <c r="AK985" s="231"/>
      <c r="AL985" s="231"/>
      <c r="AM985" s="231"/>
      <c r="AN985" s="231"/>
      <c r="AO985" s="231"/>
      <c r="AP985" s="231"/>
      <c r="AQ985" s="231"/>
      <c r="AR985" s="231"/>
      <c r="AS985" s="231"/>
      <c r="AT985" s="231"/>
      <c r="AU985" s="231"/>
      <c r="AV985" s="231"/>
      <c r="AW985" s="231"/>
      <c r="AX985" s="231"/>
      <c r="AY985" s="231"/>
      <c r="AZ985" s="231"/>
      <c r="BA985" s="231"/>
      <c r="BB985" s="231"/>
      <c r="BC985" s="231"/>
    </row>
    <row r="986" spans="6:55" ht="12.5">
      <c r="F986" s="230"/>
      <c r="G986" s="231"/>
      <c r="H986" s="231"/>
      <c r="I986" s="231"/>
      <c r="J986" s="231"/>
      <c r="K986" s="231"/>
      <c r="L986" s="231"/>
      <c r="M986" s="231"/>
      <c r="N986" s="231"/>
      <c r="O986" s="231"/>
      <c r="P986" s="231"/>
      <c r="Q986" s="231"/>
      <c r="R986" s="231"/>
      <c r="S986" s="231"/>
      <c r="T986" s="231"/>
      <c r="U986" s="231"/>
      <c r="V986" s="231"/>
      <c r="W986" s="231"/>
      <c r="X986" s="231"/>
      <c r="Y986" s="231"/>
      <c r="Z986" s="231"/>
      <c r="AA986" s="231"/>
      <c r="AB986" s="231"/>
      <c r="AC986" s="231"/>
      <c r="AD986" s="231"/>
      <c r="AE986" s="231"/>
      <c r="AF986" s="231"/>
      <c r="AG986" s="231"/>
      <c r="AH986" s="231"/>
      <c r="AI986" s="231"/>
      <c r="AJ986" s="231"/>
      <c r="AK986" s="231"/>
      <c r="AL986" s="231"/>
      <c r="AM986" s="231"/>
      <c r="AN986" s="231"/>
      <c r="AO986" s="231"/>
      <c r="AP986" s="231"/>
      <c r="AQ986" s="231"/>
      <c r="AR986" s="231"/>
      <c r="AS986" s="231"/>
      <c r="AT986" s="231"/>
      <c r="AU986" s="231"/>
      <c r="AV986" s="231"/>
      <c r="AW986" s="231"/>
      <c r="AX986" s="231"/>
      <c r="AY986" s="231"/>
      <c r="AZ986" s="231"/>
      <c r="BA986" s="231"/>
      <c r="BB986" s="231"/>
      <c r="BC986" s="231"/>
    </row>
    <row r="987" spans="6:55" ht="12.5">
      <c r="F987" s="230"/>
      <c r="G987" s="231"/>
      <c r="H987" s="231"/>
      <c r="I987" s="231"/>
      <c r="J987" s="231"/>
      <c r="K987" s="231"/>
      <c r="L987" s="231"/>
      <c r="M987" s="231"/>
      <c r="N987" s="231"/>
      <c r="O987" s="231"/>
      <c r="P987" s="231"/>
      <c r="Q987" s="231"/>
      <c r="R987" s="231"/>
      <c r="S987" s="231"/>
      <c r="T987" s="231"/>
      <c r="U987" s="231"/>
      <c r="V987" s="231"/>
      <c r="W987" s="231"/>
      <c r="X987" s="231"/>
      <c r="Y987" s="231"/>
      <c r="Z987" s="231"/>
      <c r="AA987" s="231"/>
      <c r="AB987" s="231"/>
      <c r="AC987" s="231"/>
      <c r="AD987" s="231"/>
      <c r="AE987" s="231"/>
      <c r="AF987" s="231"/>
      <c r="AG987" s="231"/>
      <c r="AH987" s="231"/>
      <c r="AI987" s="231"/>
      <c r="AJ987" s="231"/>
      <c r="AK987" s="231"/>
      <c r="AL987" s="231"/>
      <c r="AM987" s="231"/>
      <c r="AN987" s="231"/>
      <c r="AO987" s="231"/>
      <c r="AP987" s="231"/>
      <c r="AQ987" s="231"/>
      <c r="AR987" s="231"/>
      <c r="AS987" s="231"/>
      <c r="AT987" s="231"/>
      <c r="AU987" s="231"/>
      <c r="AV987" s="231"/>
      <c r="AW987" s="231"/>
      <c r="AX987" s="231"/>
      <c r="AY987" s="231"/>
      <c r="AZ987" s="231"/>
      <c r="BA987" s="231"/>
      <c r="BB987" s="231"/>
      <c r="BC987" s="231"/>
    </row>
  </sheetData>
  <mergeCells count="23">
    <mergeCell ref="B47:B53"/>
    <mergeCell ref="B54:B60"/>
    <mergeCell ref="B61:B67"/>
    <mergeCell ref="B68:B74"/>
    <mergeCell ref="B75:B81"/>
    <mergeCell ref="AW15:BC15"/>
    <mergeCell ref="G15:J15"/>
    <mergeCell ref="B26:B32"/>
    <mergeCell ref="B19:B25"/>
    <mergeCell ref="B40:B46"/>
    <mergeCell ref="B33:B39"/>
    <mergeCell ref="AP15:AV15"/>
    <mergeCell ref="AI15:AO15"/>
    <mergeCell ref="U15:X15"/>
    <mergeCell ref="AB15:AE15"/>
    <mergeCell ref="N15:Q15"/>
    <mergeCell ref="Z12:AA12"/>
    <mergeCell ref="S12:T12"/>
    <mergeCell ref="L12:M12"/>
    <mergeCell ref="BB12:BC12"/>
    <mergeCell ref="AN12:AO12"/>
    <mergeCell ref="AU12:AV12"/>
    <mergeCell ref="AG12:AH12"/>
  </mergeCells>
  <phoneticPr fontId="40"/>
  <conditionalFormatting sqref="D17:E82">
    <cfRule type="expression" dxfId="1" priority="1">
      <formula>AND(ISNUMBER(D17),TRUNC(D17)&lt;TODAY())</formula>
    </cfRule>
  </conditionalFormatting>
  <conditionalFormatting sqref="D17:E82">
    <cfRule type="timePeriod" dxfId="0" priority="2" timePeriod="today">
      <formula>FLOOR(D17,1)=TODAY()</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A86E8"/>
    <outlinePr summaryBelow="0" summaryRight="0"/>
    <pageSetUpPr fitToPage="1"/>
  </sheetPr>
  <dimension ref="A1:P1008"/>
  <sheetViews>
    <sheetView workbookViewId="0">
      <pane xSplit="2" ySplit="9" topLeftCell="C10" activePane="bottomRight" state="frozen"/>
      <selection pane="topRight" activeCell="C1" sqref="C1"/>
      <selection pane="bottomLeft" activeCell="A10" sqref="A10"/>
      <selection pane="bottomRight" activeCell="B8" sqref="B8"/>
    </sheetView>
  </sheetViews>
  <sheetFormatPr defaultColWidth="14.453125" defaultRowHeight="15.75" customHeight="1"/>
  <cols>
    <col min="1" max="1" width="8.54296875" customWidth="1"/>
    <col min="2" max="2" width="58.81640625" customWidth="1"/>
    <col min="3" max="3" width="62.453125" customWidth="1"/>
    <col min="4" max="4" width="49.26953125" customWidth="1"/>
    <col min="5" max="5" width="9.54296875" customWidth="1"/>
  </cols>
  <sheetData>
    <row r="1" spans="1:16" ht="23">
      <c r="A1" s="1" t="s">
        <v>0</v>
      </c>
      <c r="B1" s="7"/>
      <c r="C1" s="9"/>
      <c r="D1" s="13"/>
      <c r="E1" s="9"/>
      <c r="F1" s="9"/>
    </row>
    <row r="2" spans="1:16" ht="13">
      <c r="A2" s="7"/>
      <c r="B2" s="7"/>
      <c r="C2" s="9"/>
      <c r="D2" s="13"/>
      <c r="E2" s="9"/>
      <c r="F2" s="9"/>
    </row>
    <row r="3" spans="1:16" ht="18">
      <c r="A3" s="15" t="s">
        <v>4</v>
      </c>
      <c r="B3" s="7"/>
      <c r="C3" s="7" t="s">
        <v>5</v>
      </c>
      <c r="D3" s="13"/>
      <c r="E3" s="9"/>
      <c r="F3" s="9"/>
    </row>
    <row r="4" spans="1:16" ht="13">
      <c r="A4" s="16" t="s">
        <v>6</v>
      </c>
      <c r="B4" s="7" t="s">
        <v>7</v>
      </c>
      <c r="C4" s="249" t="s">
        <v>8</v>
      </c>
      <c r="D4" s="250"/>
      <c r="E4" s="9"/>
      <c r="F4" s="9"/>
    </row>
    <row r="5" spans="1:16" ht="13">
      <c r="A5" s="16" t="s">
        <v>6</v>
      </c>
      <c r="B5" s="7" t="s">
        <v>12</v>
      </c>
      <c r="C5" s="251"/>
      <c r="D5" s="252"/>
      <c r="E5" s="9"/>
      <c r="F5" s="9"/>
    </row>
    <row r="6" spans="1:16" ht="12.5">
      <c r="A6" s="9"/>
      <c r="C6" s="9"/>
      <c r="D6" s="13"/>
      <c r="E6" s="9"/>
      <c r="F6" s="19" t="s">
        <v>13</v>
      </c>
      <c r="G6" s="20"/>
      <c r="H6" s="20"/>
      <c r="I6" s="20"/>
      <c r="J6" s="20"/>
      <c r="K6" s="20"/>
      <c r="L6" s="20"/>
      <c r="M6" s="20"/>
      <c r="N6" s="20"/>
      <c r="O6" s="20"/>
    </row>
    <row r="7" spans="1:16" ht="12.5">
      <c r="A7" s="9"/>
      <c r="B7" s="9"/>
      <c r="C7" s="9"/>
      <c r="D7" s="13"/>
      <c r="E7" s="9"/>
      <c r="F7" s="19" t="s">
        <v>14</v>
      </c>
      <c r="G7" s="20"/>
      <c r="H7" s="20"/>
      <c r="I7" s="20"/>
      <c r="J7" s="20"/>
      <c r="K7" s="20"/>
      <c r="L7" s="20"/>
      <c r="M7" s="20"/>
      <c r="N7" s="20"/>
      <c r="O7" s="20"/>
    </row>
    <row r="8" spans="1:16" ht="18">
      <c r="A8" s="15" t="s">
        <v>15</v>
      </c>
      <c r="B8" s="9"/>
      <c r="C8" s="21" t="s">
        <v>16</v>
      </c>
      <c r="D8" s="13" t="s">
        <v>17</v>
      </c>
      <c r="E8" s="9"/>
      <c r="F8" s="19" t="s">
        <v>18</v>
      </c>
      <c r="G8" s="20"/>
      <c r="H8" s="20"/>
      <c r="I8" s="20"/>
      <c r="J8" s="20"/>
      <c r="K8" s="20"/>
      <c r="L8" s="20"/>
      <c r="M8" s="20"/>
      <c r="N8" s="20"/>
      <c r="O8" s="20"/>
      <c r="P8" s="22" t="s">
        <v>19</v>
      </c>
    </row>
    <row r="9" spans="1:16" ht="1.5" customHeight="1">
      <c r="A9" s="23" t="s">
        <v>20</v>
      </c>
      <c r="B9" s="24" t="s">
        <v>21</v>
      </c>
      <c r="C9" s="24" t="s">
        <v>22</v>
      </c>
      <c r="D9" s="26" t="s">
        <v>23</v>
      </c>
      <c r="E9" s="27" t="s">
        <v>24</v>
      </c>
      <c r="F9" s="28" t="s">
        <v>2</v>
      </c>
      <c r="G9" s="29" t="s">
        <v>11</v>
      </c>
      <c r="H9" s="29" t="s">
        <v>26</v>
      </c>
      <c r="I9" s="29" t="s">
        <v>28</v>
      </c>
      <c r="J9" s="29" t="s">
        <v>31</v>
      </c>
      <c r="K9" s="29" t="s">
        <v>34</v>
      </c>
      <c r="L9" s="29" t="s">
        <v>35</v>
      </c>
      <c r="M9" s="29" t="s">
        <v>36</v>
      </c>
      <c r="N9" s="29" t="s">
        <v>37</v>
      </c>
      <c r="O9" s="30" t="s">
        <v>38</v>
      </c>
      <c r="P9" s="31">
        <f>IF(SUM(P10:P19)=9,10,SUM(P10:P19))</f>
        <v>69</v>
      </c>
    </row>
    <row r="10" spans="1:16" ht="53.25" customHeight="1">
      <c r="A10" s="33" t="s">
        <v>43</v>
      </c>
      <c r="B10" s="35" t="s">
        <v>44</v>
      </c>
      <c r="C10" s="36" t="s">
        <v>45</v>
      </c>
      <c r="D10" s="36" t="s">
        <v>46</v>
      </c>
      <c r="E10" s="38" t="s">
        <v>47</v>
      </c>
      <c r="F10" s="40">
        <v>1</v>
      </c>
      <c r="G10" s="33">
        <v>1</v>
      </c>
      <c r="H10" s="33">
        <v>1</v>
      </c>
      <c r="I10" s="33">
        <v>1</v>
      </c>
      <c r="J10" s="33">
        <v>1</v>
      </c>
      <c r="K10" s="33">
        <v>1</v>
      </c>
      <c r="L10" s="33">
        <v>1</v>
      </c>
      <c r="M10" s="33">
        <v>1</v>
      </c>
      <c r="N10" s="42"/>
      <c r="O10" s="44"/>
      <c r="P10" s="46">
        <f t="shared" ref="P10:P19" si="0">SUM(F10:O10)</f>
        <v>8</v>
      </c>
    </row>
    <row r="11" spans="1:16" ht="12.5">
      <c r="A11" s="33">
        <v>2</v>
      </c>
      <c r="B11" s="35" t="s">
        <v>51</v>
      </c>
      <c r="C11" s="35" t="s">
        <v>52</v>
      </c>
      <c r="D11" s="36" t="s">
        <v>53</v>
      </c>
      <c r="E11" s="38" t="s">
        <v>54</v>
      </c>
      <c r="F11" s="40">
        <v>1</v>
      </c>
      <c r="G11" s="33">
        <v>1</v>
      </c>
      <c r="H11" s="33">
        <v>0</v>
      </c>
      <c r="I11" s="33">
        <v>1</v>
      </c>
      <c r="J11" s="33">
        <v>1</v>
      </c>
      <c r="K11" s="47">
        <v>1</v>
      </c>
      <c r="L11" s="33">
        <v>1</v>
      </c>
      <c r="M11" s="33">
        <v>1</v>
      </c>
      <c r="N11" s="42"/>
      <c r="O11" s="48"/>
      <c r="P11" s="49">
        <f t="shared" si="0"/>
        <v>7</v>
      </c>
    </row>
    <row r="12" spans="1:16" ht="12.5">
      <c r="A12" s="51">
        <v>3</v>
      </c>
      <c r="B12" s="52" t="s">
        <v>58</v>
      </c>
      <c r="C12" s="35" t="s">
        <v>59</v>
      </c>
      <c r="D12" s="36" t="s">
        <v>60</v>
      </c>
      <c r="E12" s="38" t="s">
        <v>61</v>
      </c>
      <c r="F12" s="40">
        <v>1</v>
      </c>
      <c r="G12" s="33">
        <v>1</v>
      </c>
      <c r="H12" s="33">
        <v>1</v>
      </c>
      <c r="I12" s="33">
        <v>1</v>
      </c>
      <c r="J12" s="33">
        <v>1</v>
      </c>
      <c r="K12" s="33">
        <v>1</v>
      </c>
      <c r="L12" s="33">
        <v>1</v>
      </c>
      <c r="M12" s="33">
        <v>1</v>
      </c>
      <c r="N12" s="33"/>
      <c r="O12" s="44"/>
      <c r="P12" s="49">
        <f t="shared" si="0"/>
        <v>8</v>
      </c>
    </row>
    <row r="13" spans="1:16" ht="12.5">
      <c r="A13" s="40">
        <v>4</v>
      </c>
      <c r="B13" s="54" t="s">
        <v>62</v>
      </c>
      <c r="C13" s="35" t="s">
        <v>64</v>
      </c>
      <c r="D13" s="36" t="s">
        <v>65</v>
      </c>
      <c r="E13" s="38" t="s">
        <v>66</v>
      </c>
      <c r="F13" s="40">
        <v>1</v>
      </c>
      <c r="G13" s="33">
        <v>1</v>
      </c>
      <c r="H13" s="33">
        <v>1</v>
      </c>
      <c r="I13" s="33">
        <v>1</v>
      </c>
      <c r="J13" s="33">
        <v>1</v>
      </c>
      <c r="K13" s="33">
        <v>1</v>
      </c>
      <c r="L13" s="33">
        <v>1</v>
      </c>
      <c r="M13" s="47">
        <v>1</v>
      </c>
      <c r="N13" s="42"/>
      <c r="O13" s="44"/>
      <c r="P13" s="49">
        <f t="shared" si="0"/>
        <v>8</v>
      </c>
    </row>
    <row r="14" spans="1:16" ht="12.5">
      <c r="A14" s="40">
        <v>5</v>
      </c>
      <c r="B14" s="35" t="s">
        <v>67</v>
      </c>
      <c r="C14" s="35" t="s">
        <v>68</v>
      </c>
      <c r="D14" s="36" t="s">
        <v>69</v>
      </c>
      <c r="E14" s="38" t="s">
        <v>70</v>
      </c>
      <c r="F14" s="40">
        <v>1</v>
      </c>
      <c r="G14" s="33">
        <v>1</v>
      </c>
      <c r="H14" s="33">
        <v>1</v>
      </c>
      <c r="I14" s="33">
        <v>1</v>
      </c>
      <c r="J14" s="33">
        <v>1</v>
      </c>
      <c r="K14" s="47">
        <v>1</v>
      </c>
      <c r="L14" s="33">
        <v>1</v>
      </c>
      <c r="M14" s="33">
        <v>1</v>
      </c>
      <c r="N14" s="42"/>
      <c r="O14" s="44"/>
      <c r="P14" s="49">
        <f t="shared" si="0"/>
        <v>8</v>
      </c>
    </row>
    <row r="15" spans="1:16" ht="12.5">
      <c r="A15" s="40">
        <v>6</v>
      </c>
      <c r="B15" s="35" t="s">
        <v>71</v>
      </c>
      <c r="C15" s="35" t="s">
        <v>72</v>
      </c>
      <c r="D15" s="36" t="s">
        <v>73</v>
      </c>
      <c r="E15" s="38" t="s">
        <v>74</v>
      </c>
      <c r="F15" s="55" t="str">
        <f>IF(SUM(F10:F14,F16:F19)=9,1,"-")</f>
        <v>-</v>
      </c>
      <c r="G15" s="56"/>
      <c r="H15" s="56" t="str">
        <f>IF(SUM(H10:H14,H16:H19)=9,1,"-")</f>
        <v>-</v>
      </c>
      <c r="I15" s="56"/>
      <c r="J15" s="57" t="s">
        <v>76</v>
      </c>
      <c r="K15" s="57"/>
      <c r="L15" s="56"/>
      <c r="M15" s="57" t="s">
        <v>76</v>
      </c>
      <c r="N15" s="56" t="str">
        <f t="shared" ref="N15:O15" si="1">IF(SUM(N10:N14,N16:N19)=9,1,"-")</f>
        <v>-</v>
      </c>
      <c r="O15" s="59" t="str">
        <f t="shared" si="1"/>
        <v>-</v>
      </c>
      <c r="P15" s="59">
        <f t="shared" si="0"/>
        <v>0</v>
      </c>
    </row>
    <row r="16" spans="1:16" ht="12.5">
      <c r="A16" s="40">
        <v>7</v>
      </c>
      <c r="B16" s="35" t="s">
        <v>77</v>
      </c>
      <c r="C16" s="36" t="s">
        <v>78</v>
      </c>
      <c r="D16" s="36" t="s">
        <v>79</v>
      </c>
      <c r="E16" s="38" t="s">
        <v>66</v>
      </c>
      <c r="F16" s="40">
        <v>1</v>
      </c>
      <c r="G16" s="33">
        <v>1</v>
      </c>
      <c r="H16" s="33">
        <v>1</v>
      </c>
      <c r="I16" s="33">
        <v>1</v>
      </c>
      <c r="J16" s="33">
        <v>1</v>
      </c>
      <c r="K16" s="33">
        <v>1</v>
      </c>
      <c r="L16" s="33">
        <v>1</v>
      </c>
      <c r="M16" s="33">
        <v>1</v>
      </c>
      <c r="N16" s="42"/>
      <c r="O16" s="44"/>
      <c r="P16" s="49">
        <f t="shared" si="0"/>
        <v>8</v>
      </c>
    </row>
    <row r="17" spans="1:16" ht="12.5">
      <c r="A17" s="40">
        <v>8</v>
      </c>
      <c r="B17" s="35" t="s">
        <v>80</v>
      </c>
      <c r="C17" s="36" t="s">
        <v>81</v>
      </c>
      <c r="D17" s="36" t="s">
        <v>82</v>
      </c>
      <c r="E17" s="38" t="s">
        <v>83</v>
      </c>
      <c r="F17" s="40">
        <v>1</v>
      </c>
      <c r="G17" s="33">
        <v>1</v>
      </c>
      <c r="H17" s="33">
        <v>1</v>
      </c>
      <c r="I17" s="33">
        <v>1</v>
      </c>
      <c r="J17" s="33">
        <v>1</v>
      </c>
      <c r="K17" s="33">
        <v>1</v>
      </c>
      <c r="L17" s="33">
        <v>1</v>
      </c>
      <c r="M17" s="33">
        <v>0</v>
      </c>
      <c r="N17" s="42"/>
      <c r="O17" s="44"/>
      <c r="P17" s="49">
        <f t="shared" si="0"/>
        <v>7</v>
      </c>
    </row>
    <row r="18" spans="1:16" ht="12.5">
      <c r="A18" s="40">
        <v>9</v>
      </c>
      <c r="B18" s="35" t="s">
        <v>84</v>
      </c>
      <c r="C18" s="36" t="s">
        <v>85</v>
      </c>
      <c r="D18" s="36" t="s">
        <v>86</v>
      </c>
      <c r="E18" s="38" t="s">
        <v>70</v>
      </c>
      <c r="F18" s="40">
        <v>0</v>
      </c>
      <c r="G18" s="33">
        <v>1</v>
      </c>
      <c r="H18" s="33">
        <v>1</v>
      </c>
      <c r="I18" s="33">
        <v>1</v>
      </c>
      <c r="J18" s="33">
        <v>1</v>
      </c>
      <c r="K18" s="33">
        <v>1</v>
      </c>
      <c r="L18" s="33">
        <v>1</v>
      </c>
      <c r="M18" s="33">
        <v>1</v>
      </c>
      <c r="N18" s="42"/>
      <c r="O18" s="44"/>
      <c r="P18" s="49">
        <f t="shared" si="0"/>
        <v>7</v>
      </c>
    </row>
    <row r="19" spans="1:16" ht="12.5">
      <c r="A19" s="62">
        <v>10</v>
      </c>
      <c r="B19" s="65" t="s">
        <v>87</v>
      </c>
      <c r="C19" s="66" t="s">
        <v>88</v>
      </c>
      <c r="D19" s="65" t="s">
        <v>89</v>
      </c>
      <c r="E19" s="67" t="s">
        <v>61</v>
      </c>
      <c r="F19" s="62">
        <v>1</v>
      </c>
      <c r="G19" s="68">
        <v>1</v>
      </c>
      <c r="H19" s="68">
        <v>1</v>
      </c>
      <c r="I19" s="68">
        <v>1</v>
      </c>
      <c r="J19" s="68">
        <v>1</v>
      </c>
      <c r="K19" s="68">
        <v>1</v>
      </c>
      <c r="L19" s="68">
        <v>1</v>
      </c>
      <c r="M19" s="68">
        <v>1</v>
      </c>
      <c r="N19" s="69"/>
      <c r="O19" s="70"/>
      <c r="P19" s="72">
        <f t="shared" si="0"/>
        <v>8</v>
      </c>
    </row>
    <row r="20" spans="1:16" ht="12.5">
      <c r="D20" s="74"/>
    </row>
    <row r="21" spans="1:16" ht="12.5">
      <c r="D21" s="74"/>
    </row>
    <row r="22" spans="1:16" ht="12.5">
      <c r="D22" s="74"/>
    </row>
    <row r="23" spans="1:16" ht="12.5">
      <c r="D23" s="74"/>
    </row>
    <row r="24" spans="1:16" ht="12.5">
      <c r="D24" s="74"/>
    </row>
    <row r="25" spans="1:16" ht="12.5">
      <c r="D25" s="74"/>
    </row>
    <row r="26" spans="1:16" ht="12.5">
      <c r="D26" s="74"/>
    </row>
    <row r="27" spans="1:16" ht="12.5">
      <c r="D27" s="74"/>
    </row>
    <row r="28" spans="1:16" ht="12.5">
      <c r="D28" s="74"/>
    </row>
    <row r="29" spans="1:16" ht="12.5">
      <c r="D29" s="74"/>
    </row>
    <row r="30" spans="1:16" ht="12.5">
      <c r="D30" s="74"/>
    </row>
    <row r="31" spans="1:16" ht="12.5">
      <c r="D31" s="74"/>
    </row>
    <row r="32" spans="1:16" ht="12.5">
      <c r="D32" s="74"/>
    </row>
    <row r="33" spans="4:4" ht="12.5">
      <c r="D33" s="74"/>
    </row>
    <row r="34" spans="4:4" ht="12.5">
      <c r="D34" s="74"/>
    </row>
    <row r="35" spans="4:4" ht="12.5">
      <c r="D35" s="74"/>
    </row>
    <row r="36" spans="4:4" ht="12.5">
      <c r="D36" s="74"/>
    </row>
    <row r="37" spans="4:4" ht="12.5">
      <c r="D37" s="74"/>
    </row>
    <row r="38" spans="4:4" ht="12.5">
      <c r="D38" s="74"/>
    </row>
    <row r="39" spans="4:4" ht="12.5">
      <c r="D39" s="74"/>
    </row>
    <row r="40" spans="4:4" ht="12.5">
      <c r="D40" s="74"/>
    </row>
    <row r="41" spans="4:4" ht="12.5">
      <c r="D41" s="74"/>
    </row>
    <row r="42" spans="4:4" ht="12.5">
      <c r="D42" s="74"/>
    </row>
    <row r="43" spans="4:4" ht="12.5">
      <c r="D43" s="74"/>
    </row>
    <row r="44" spans="4:4" ht="12.5">
      <c r="D44" s="74"/>
    </row>
    <row r="45" spans="4:4" ht="12.5">
      <c r="D45" s="74"/>
    </row>
    <row r="46" spans="4:4" ht="12.5">
      <c r="D46" s="74"/>
    </row>
    <row r="47" spans="4:4" ht="12.5">
      <c r="D47" s="74"/>
    </row>
    <row r="48" spans="4:4" ht="12.5">
      <c r="D48" s="74"/>
    </row>
    <row r="49" spans="4:4" ht="12.5">
      <c r="D49" s="74"/>
    </row>
    <row r="50" spans="4:4" ht="12.5">
      <c r="D50" s="74"/>
    </row>
    <row r="51" spans="4:4" ht="12.5">
      <c r="D51" s="74"/>
    </row>
    <row r="52" spans="4:4" ht="12.5">
      <c r="D52" s="74"/>
    </row>
    <row r="53" spans="4:4" ht="12.5">
      <c r="D53" s="74"/>
    </row>
    <row r="54" spans="4:4" ht="12.5">
      <c r="D54" s="74"/>
    </row>
    <row r="55" spans="4:4" ht="12.5">
      <c r="D55" s="74"/>
    </row>
    <row r="56" spans="4:4" ht="12.5">
      <c r="D56" s="74"/>
    </row>
    <row r="57" spans="4:4" ht="12.5">
      <c r="D57" s="74"/>
    </row>
    <row r="58" spans="4:4" ht="12.5">
      <c r="D58" s="74"/>
    </row>
    <row r="59" spans="4:4" ht="12.5">
      <c r="D59" s="74"/>
    </row>
    <row r="60" spans="4:4" ht="12.5">
      <c r="D60" s="74"/>
    </row>
    <row r="61" spans="4:4" ht="12.5">
      <c r="D61" s="74"/>
    </row>
    <row r="62" spans="4:4" ht="12.5">
      <c r="D62" s="74"/>
    </row>
    <row r="63" spans="4:4" ht="12.5">
      <c r="D63" s="74"/>
    </row>
    <row r="64" spans="4:4" ht="12.5">
      <c r="D64" s="74"/>
    </row>
    <row r="65" spans="4:4" ht="12.5">
      <c r="D65" s="74"/>
    </row>
    <row r="66" spans="4:4" ht="12.5">
      <c r="D66" s="74"/>
    </row>
    <row r="67" spans="4:4" ht="12.5">
      <c r="D67" s="74"/>
    </row>
    <row r="68" spans="4:4" ht="12.5">
      <c r="D68" s="74"/>
    </row>
    <row r="69" spans="4:4" ht="12.5">
      <c r="D69" s="74"/>
    </row>
    <row r="70" spans="4:4" ht="12.5">
      <c r="D70" s="74"/>
    </row>
    <row r="71" spans="4:4" ht="12.5">
      <c r="D71" s="74"/>
    </row>
    <row r="72" spans="4:4" ht="12.5">
      <c r="D72" s="74"/>
    </row>
    <row r="73" spans="4:4" ht="12.5">
      <c r="D73" s="74"/>
    </row>
    <row r="74" spans="4:4" ht="12.5">
      <c r="D74" s="74"/>
    </row>
    <row r="75" spans="4:4" ht="12.5">
      <c r="D75" s="74"/>
    </row>
    <row r="76" spans="4:4" ht="12.5">
      <c r="D76" s="74"/>
    </row>
    <row r="77" spans="4:4" ht="12.5">
      <c r="D77" s="74"/>
    </row>
    <row r="78" spans="4:4" ht="12.5">
      <c r="D78" s="74"/>
    </row>
    <row r="79" spans="4:4" ht="12.5">
      <c r="D79" s="74"/>
    </row>
    <row r="80" spans="4:4" ht="12.5">
      <c r="D80" s="74"/>
    </row>
    <row r="81" spans="4:4" ht="12.5">
      <c r="D81" s="74"/>
    </row>
    <row r="82" spans="4:4" ht="12.5">
      <c r="D82" s="74"/>
    </row>
    <row r="83" spans="4:4" ht="12.5">
      <c r="D83" s="74"/>
    </row>
    <row r="84" spans="4:4" ht="12.5">
      <c r="D84" s="74"/>
    </row>
    <row r="85" spans="4:4" ht="12.5">
      <c r="D85" s="74"/>
    </row>
    <row r="86" spans="4:4" ht="12.5">
      <c r="D86" s="74"/>
    </row>
    <row r="87" spans="4:4" ht="12.5">
      <c r="D87" s="74"/>
    </row>
    <row r="88" spans="4:4" ht="12.5">
      <c r="D88" s="74"/>
    </row>
    <row r="89" spans="4:4" ht="12.5">
      <c r="D89" s="74"/>
    </row>
    <row r="90" spans="4:4" ht="12.5">
      <c r="D90" s="74"/>
    </row>
    <row r="91" spans="4:4" ht="12.5">
      <c r="D91" s="74"/>
    </row>
    <row r="92" spans="4:4" ht="12.5">
      <c r="D92" s="74"/>
    </row>
    <row r="93" spans="4:4" ht="12.5">
      <c r="D93" s="74"/>
    </row>
    <row r="94" spans="4:4" ht="12.5">
      <c r="D94" s="74"/>
    </row>
    <row r="95" spans="4:4" ht="12.5">
      <c r="D95" s="74"/>
    </row>
    <row r="96" spans="4:4" ht="12.5">
      <c r="D96" s="74"/>
    </row>
    <row r="97" spans="4:4" ht="12.5">
      <c r="D97" s="74"/>
    </row>
    <row r="98" spans="4:4" ht="12.5">
      <c r="D98" s="74"/>
    </row>
    <row r="99" spans="4:4" ht="12.5">
      <c r="D99" s="74"/>
    </row>
    <row r="100" spans="4:4" ht="12.5">
      <c r="D100" s="74"/>
    </row>
    <row r="101" spans="4:4" ht="12.5">
      <c r="D101" s="74"/>
    </row>
    <row r="102" spans="4:4" ht="12.5">
      <c r="D102" s="74"/>
    </row>
    <row r="103" spans="4:4" ht="12.5">
      <c r="D103" s="74"/>
    </row>
    <row r="104" spans="4:4" ht="12.5">
      <c r="D104" s="74"/>
    </row>
    <row r="105" spans="4:4" ht="12.5">
      <c r="D105" s="74"/>
    </row>
    <row r="106" spans="4:4" ht="12.5">
      <c r="D106" s="74"/>
    </row>
    <row r="107" spans="4:4" ht="12.5">
      <c r="D107" s="74"/>
    </row>
    <row r="108" spans="4:4" ht="12.5">
      <c r="D108" s="74"/>
    </row>
    <row r="109" spans="4:4" ht="12.5">
      <c r="D109" s="74"/>
    </row>
    <row r="110" spans="4:4" ht="12.5">
      <c r="D110" s="74"/>
    </row>
    <row r="111" spans="4:4" ht="12.5">
      <c r="D111" s="74"/>
    </row>
    <row r="112" spans="4:4" ht="12.5">
      <c r="D112" s="74"/>
    </row>
    <row r="113" spans="4:4" ht="12.5">
      <c r="D113" s="74"/>
    </row>
    <row r="114" spans="4:4" ht="12.5">
      <c r="D114" s="74"/>
    </row>
    <row r="115" spans="4:4" ht="12.5">
      <c r="D115" s="74"/>
    </row>
    <row r="116" spans="4:4" ht="12.5">
      <c r="D116" s="74"/>
    </row>
    <row r="117" spans="4:4" ht="12.5">
      <c r="D117" s="74"/>
    </row>
    <row r="118" spans="4:4" ht="12.5">
      <c r="D118" s="74"/>
    </row>
    <row r="119" spans="4:4" ht="12.5">
      <c r="D119" s="74"/>
    </row>
    <row r="120" spans="4:4" ht="12.5">
      <c r="D120" s="74"/>
    </row>
    <row r="121" spans="4:4" ht="12.5">
      <c r="D121" s="74"/>
    </row>
    <row r="122" spans="4:4" ht="12.5">
      <c r="D122" s="74"/>
    </row>
    <row r="123" spans="4:4" ht="12.5">
      <c r="D123" s="74"/>
    </row>
    <row r="124" spans="4:4" ht="12.5">
      <c r="D124" s="74"/>
    </row>
    <row r="125" spans="4:4" ht="12.5">
      <c r="D125" s="74"/>
    </row>
    <row r="126" spans="4:4" ht="12.5">
      <c r="D126" s="74"/>
    </row>
    <row r="127" spans="4:4" ht="12.5">
      <c r="D127" s="74"/>
    </row>
    <row r="128" spans="4:4" ht="12.5">
      <c r="D128" s="74"/>
    </row>
    <row r="129" spans="4:4" ht="12.5">
      <c r="D129" s="74"/>
    </row>
    <row r="130" spans="4:4" ht="12.5">
      <c r="D130" s="74"/>
    </row>
    <row r="131" spans="4:4" ht="12.5">
      <c r="D131" s="74"/>
    </row>
    <row r="132" spans="4:4" ht="12.5">
      <c r="D132" s="74"/>
    </row>
    <row r="133" spans="4:4" ht="12.5">
      <c r="D133" s="74"/>
    </row>
    <row r="134" spans="4:4" ht="12.5">
      <c r="D134" s="74"/>
    </row>
    <row r="135" spans="4:4" ht="12.5">
      <c r="D135" s="74"/>
    </row>
    <row r="136" spans="4:4" ht="12.5">
      <c r="D136" s="74"/>
    </row>
    <row r="137" spans="4:4" ht="12.5">
      <c r="D137" s="74"/>
    </row>
    <row r="138" spans="4:4" ht="12.5">
      <c r="D138" s="74"/>
    </row>
    <row r="139" spans="4:4" ht="12.5">
      <c r="D139" s="74"/>
    </row>
    <row r="140" spans="4:4" ht="12.5">
      <c r="D140" s="74"/>
    </row>
    <row r="141" spans="4:4" ht="12.5">
      <c r="D141" s="74"/>
    </row>
    <row r="142" spans="4:4" ht="12.5">
      <c r="D142" s="74"/>
    </row>
    <row r="143" spans="4:4" ht="12.5">
      <c r="D143" s="74"/>
    </row>
    <row r="144" spans="4:4" ht="12.5">
      <c r="D144" s="74"/>
    </row>
    <row r="145" spans="4:4" ht="12.5">
      <c r="D145" s="74"/>
    </row>
    <row r="146" spans="4:4" ht="12.5">
      <c r="D146" s="74"/>
    </row>
    <row r="147" spans="4:4" ht="12.5">
      <c r="D147" s="74"/>
    </row>
    <row r="148" spans="4:4" ht="12.5">
      <c r="D148" s="74"/>
    </row>
    <row r="149" spans="4:4" ht="12.5">
      <c r="D149" s="74"/>
    </row>
    <row r="150" spans="4:4" ht="12.5">
      <c r="D150" s="74"/>
    </row>
    <row r="151" spans="4:4" ht="12.5">
      <c r="D151" s="74"/>
    </row>
    <row r="152" spans="4:4" ht="12.5">
      <c r="D152" s="74"/>
    </row>
    <row r="153" spans="4:4" ht="12.5">
      <c r="D153" s="74"/>
    </row>
    <row r="154" spans="4:4" ht="12.5">
      <c r="D154" s="74"/>
    </row>
    <row r="155" spans="4:4" ht="12.5">
      <c r="D155" s="74"/>
    </row>
    <row r="156" spans="4:4" ht="12.5">
      <c r="D156" s="74"/>
    </row>
    <row r="157" spans="4:4" ht="12.5">
      <c r="D157" s="74"/>
    </row>
    <row r="158" spans="4:4" ht="12.5">
      <c r="D158" s="74"/>
    </row>
    <row r="159" spans="4:4" ht="12.5">
      <c r="D159" s="74"/>
    </row>
    <row r="160" spans="4:4" ht="12.5">
      <c r="D160" s="74"/>
    </row>
    <row r="161" spans="4:4" ht="12.5">
      <c r="D161" s="74"/>
    </row>
    <row r="162" spans="4:4" ht="12.5">
      <c r="D162" s="74"/>
    </row>
    <row r="163" spans="4:4" ht="12.5">
      <c r="D163" s="74"/>
    </row>
    <row r="164" spans="4:4" ht="12.5">
      <c r="D164" s="74"/>
    </row>
    <row r="165" spans="4:4" ht="12.5">
      <c r="D165" s="74"/>
    </row>
    <row r="166" spans="4:4" ht="12.5">
      <c r="D166" s="74"/>
    </row>
    <row r="167" spans="4:4" ht="12.5">
      <c r="D167" s="74"/>
    </row>
    <row r="168" spans="4:4" ht="12.5">
      <c r="D168" s="74"/>
    </row>
    <row r="169" spans="4:4" ht="12.5">
      <c r="D169" s="74"/>
    </row>
    <row r="170" spans="4:4" ht="12.5">
      <c r="D170" s="74"/>
    </row>
    <row r="171" spans="4:4" ht="12.5">
      <c r="D171" s="74"/>
    </row>
    <row r="172" spans="4:4" ht="12.5">
      <c r="D172" s="74"/>
    </row>
    <row r="173" spans="4:4" ht="12.5">
      <c r="D173" s="74"/>
    </row>
    <row r="174" spans="4:4" ht="12.5">
      <c r="D174" s="74"/>
    </row>
    <row r="175" spans="4:4" ht="12.5">
      <c r="D175" s="74"/>
    </row>
    <row r="176" spans="4:4" ht="12.5">
      <c r="D176" s="74"/>
    </row>
    <row r="177" spans="4:4" ht="12.5">
      <c r="D177" s="74"/>
    </row>
    <row r="178" spans="4:4" ht="12.5">
      <c r="D178" s="74"/>
    </row>
    <row r="179" spans="4:4" ht="12.5">
      <c r="D179" s="74"/>
    </row>
    <row r="180" spans="4:4" ht="12.5">
      <c r="D180" s="74"/>
    </row>
    <row r="181" spans="4:4" ht="12.5">
      <c r="D181" s="74"/>
    </row>
    <row r="182" spans="4:4" ht="12.5">
      <c r="D182" s="74"/>
    </row>
    <row r="183" spans="4:4" ht="12.5">
      <c r="D183" s="74"/>
    </row>
    <row r="184" spans="4:4" ht="12.5">
      <c r="D184" s="74"/>
    </row>
    <row r="185" spans="4:4" ht="12.5">
      <c r="D185" s="74"/>
    </row>
    <row r="186" spans="4:4" ht="12.5">
      <c r="D186" s="74"/>
    </row>
    <row r="187" spans="4:4" ht="12.5">
      <c r="D187" s="74"/>
    </row>
    <row r="188" spans="4:4" ht="12.5">
      <c r="D188" s="74"/>
    </row>
    <row r="189" spans="4:4" ht="12.5">
      <c r="D189" s="74"/>
    </row>
    <row r="190" spans="4:4" ht="12.5">
      <c r="D190" s="74"/>
    </row>
    <row r="191" spans="4:4" ht="12.5">
      <c r="D191" s="74"/>
    </row>
    <row r="192" spans="4:4" ht="12.5">
      <c r="D192" s="74"/>
    </row>
    <row r="193" spans="4:4" ht="12.5">
      <c r="D193" s="74"/>
    </row>
    <row r="194" spans="4:4" ht="12.5">
      <c r="D194" s="74"/>
    </row>
    <row r="195" spans="4:4" ht="12.5">
      <c r="D195" s="74"/>
    </row>
    <row r="196" spans="4:4" ht="12.5">
      <c r="D196" s="74"/>
    </row>
    <row r="197" spans="4:4" ht="12.5">
      <c r="D197" s="74"/>
    </row>
    <row r="198" spans="4:4" ht="12.5">
      <c r="D198" s="74"/>
    </row>
    <row r="199" spans="4:4" ht="12.5">
      <c r="D199" s="74"/>
    </row>
    <row r="200" spans="4:4" ht="12.5">
      <c r="D200" s="74"/>
    </row>
    <row r="201" spans="4:4" ht="12.5">
      <c r="D201" s="74"/>
    </row>
    <row r="202" spans="4:4" ht="12.5">
      <c r="D202" s="74"/>
    </row>
    <row r="203" spans="4:4" ht="12.5">
      <c r="D203" s="74"/>
    </row>
    <row r="204" spans="4:4" ht="12.5">
      <c r="D204" s="74"/>
    </row>
    <row r="205" spans="4:4" ht="12.5">
      <c r="D205" s="74"/>
    </row>
    <row r="206" spans="4:4" ht="12.5">
      <c r="D206" s="74"/>
    </row>
    <row r="207" spans="4:4" ht="12.5">
      <c r="D207" s="74"/>
    </row>
    <row r="208" spans="4:4" ht="12.5">
      <c r="D208" s="74"/>
    </row>
    <row r="209" spans="4:4" ht="12.5">
      <c r="D209" s="74"/>
    </row>
    <row r="210" spans="4:4" ht="12.5">
      <c r="D210" s="74"/>
    </row>
    <row r="211" spans="4:4" ht="12.5">
      <c r="D211" s="74"/>
    </row>
    <row r="212" spans="4:4" ht="12.5">
      <c r="D212" s="74"/>
    </row>
    <row r="213" spans="4:4" ht="12.5">
      <c r="D213" s="74"/>
    </row>
    <row r="214" spans="4:4" ht="12.5">
      <c r="D214" s="74"/>
    </row>
    <row r="215" spans="4:4" ht="12.5">
      <c r="D215" s="74"/>
    </row>
    <row r="216" spans="4:4" ht="12.5">
      <c r="D216" s="74"/>
    </row>
    <row r="217" spans="4:4" ht="12.5">
      <c r="D217" s="74"/>
    </row>
    <row r="218" spans="4:4" ht="12.5">
      <c r="D218" s="74"/>
    </row>
    <row r="219" spans="4:4" ht="12.5">
      <c r="D219" s="74"/>
    </row>
    <row r="220" spans="4:4" ht="12.5">
      <c r="D220" s="74"/>
    </row>
    <row r="221" spans="4:4" ht="12.5">
      <c r="D221" s="74"/>
    </row>
    <row r="222" spans="4:4" ht="12.5">
      <c r="D222" s="74"/>
    </row>
    <row r="223" spans="4:4" ht="12.5">
      <c r="D223" s="74"/>
    </row>
    <row r="224" spans="4:4" ht="12.5">
      <c r="D224" s="74"/>
    </row>
    <row r="225" spans="4:4" ht="12.5">
      <c r="D225" s="74"/>
    </row>
    <row r="226" spans="4:4" ht="12.5">
      <c r="D226" s="74"/>
    </row>
    <row r="227" spans="4:4" ht="12.5">
      <c r="D227" s="74"/>
    </row>
    <row r="228" spans="4:4" ht="12.5">
      <c r="D228" s="74"/>
    </row>
    <row r="229" spans="4:4" ht="12.5">
      <c r="D229" s="74"/>
    </row>
    <row r="230" spans="4:4" ht="12.5">
      <c r="D230" s="74"/>
    </row>
    <row r="231" spans="4:4" ht="12.5">
      <c r="D231" s="74"/>
    </row>
    <row r="232" spans="4:4" ht="12.5">
      <c r="D232" s="74"/>
    </row>
    <row r="233" spans="4:4" ht="12.5">
      <c r="D233" s="74"/>
    </row>
    <row r="234" spans="4:4" ht="12.5">
      <c r="D234" s="74"/>
    </row>
    <row r="235" spans="4:4" ht="12.5">
      <c r="D235" s="74"/>
    </row>
    <row r="236" spans="4:4" ht="12.5">
      <c r="D236" s="74"/>
    </row>
    <row r="237" spans="4:4" ht="12.5">
      <c r="D237" s="74"/>
    </row>
    <row r="238" spans="4:4" ht="12.5">
      <c r="D238" s="74"/>
    </row>
    <row r="239" spans="4:4" ht="12.5">
      <c r="D239" s="74"/>
    </row>
    <row r="240" spans="4:4" ht="12.5">
      <c r="D240" s="74"/>
    </row>
    <row r="241" spans="4:4" ht="12.5">
      <c r="D241" s="74"/>
    </row>
    <row r="242" spans="4:4" ht="12.5">
      <c r="D242" s="74"/>
    </row>
    <row r="243" spans="4:4" ht="12.5">
      <c r="D243" s="74"/>
    </row>
    <row r="244" spans="4:4" ht="12.5">
      <c r="D244" s="74"/>
    </row>
    <row r="245" spans="4:4" ht="12.5">
      <c r="D245" s="74"/>
    </row>
    <row r="246" spans="4:4" ht="12.5">
      <c r="D246" s="74"/>
    </row>
    <row r="247" spans="4:4" ht="12.5">
      <c r="D247" s="74"/>
    </row>
    <row r="248" spans="4:4" ht="12.5">
      <c r="D248" s="74"/>
    </row>
    <row r="249" spans="4:4" ht="12.5">
      <c r="D249" s="74"/>
    </row>
    <row r="250" spans="4:4" ht="12.5">
      <c r="D250" s="74"/>
    </row>
    <row r="251" spans="4:4" ht="12.5">
      <c r="D251" s="74"/>
    </row>
    <row r="252" spans="4:4" ht="12.5">
      <c r="D252" s="74"/>
    </row>
    <row r="253" spans="4:4" ht="12.5">
      <c r="D253" s="74"/>
    </row>
    <row r="254" spans="4:4" ht="12.5">
      <c r="D254" s="74"/>
    </row>
    <row r="255" spans="4:4" ht="12.5">
      <c r="D255" s="74"/>
    </row>
    <row r="256" spans="4:4" ht="12.5">
      <c r="D256" s="74"/>
    </row>
    <row r="257" spans="4:4" ht="12.5">
      <c r="D257" s="74"/>
    </row>
    <row r="258" spans="4:4" ht="12.5">
      <c r="D258" s="74"/>
    </row>
    <row r="259" spans="4:4" ht="12.5">
      <c r="D259" s="74"/>
    </row>
    <row r="260" spans="4:4" ht="12.5">
      <c r="D260" s="74"/>
    </row>
    <row r="261" spans="4:4" ht="12.5">
      <c r="D261" s="74"/>
    </row>
    <row r="262" spans="4:4" ht="12.5">
      <c r="D262" s="74"/>
    </row>
    <row r="263" spans="4:4" ht="12.5">
      <c r="D263" s="74"/>
    </row>
    <row r="264" spans="4:4" ht="12.5">
      <c r="D264" s="74"/>
    </row>
    <row r="265" spans="4:4" ht="12.5">
      <c r="D265" s="74"/>
    </row>
    <row r="266" spans="4:4" ht="12.5">
      <c r="D266" s="74"/>
    </row>
    <row r="267" spans="4:4" ht="12.5">
      <c r="D267" s="74"/>
    </row>
    <row r="268" spans="4:4" ht="12.5">
      <c r="D268" s="74"/>
    </row>
    <row r="269" spans="4:4" ht="12.5">
      <c r="D269" s="74"/>
    </row>
    <row r="270" spans="4:4" ht="12.5">
      <c r="D270" s="74"/>
    </row>
    <row r="271" spans="4:4" ht="12.5">
      <c r="D271" s="74"/>
    </row>
    <row r="272" spans="4:4" ht="12.5">
      <c r="D272" s="74"/>
    </row>
    <row r="273" spans="4:4" ht="12.5">
      <c r="D273" s="74"/>
    </row>
    <row r="274" spans="4:4" ht="12.5">
      <c r="D274" s="74"/>
    </row>
    <row r="275" spans="4:4" ht="12.5">
      <c r="D275" s="74"/>
    </row>
    <row r="276" spans="4:4" ht="12.5">
      <c r="D276" s="74"/>
    </row>
    <row r="277" spans="4:4" ht="12.5">
      <c r="D277" s="74"/>
    </row>
    <row r="278" spans="4:4" ht="12.5">
      <c r="D278" s="74"/>
    </row>
    <row r="279" spans="4:4" ht="12.5">
      <c r="D279" s="74"/>
    </row>
    <row r="280" spans="4:4" ht="12.5">
      <c r="D280" s="74"/>
    </row>
    <row r="281" spans="4:4" ht="12.5">
      <c r="D281" s="74"/>
    </row>
    <row r="282" spans="4:4" ht="12.5">
      <c r="D282" s="74"/>
    </row>
    <row r="283" spans="4:4" ht="12.5">
      <c r="D283" s="74"/>
    </row>
    <row r="284" spans="4:4" ht="12.5">
      <c r="D284" s="74"/>
    </row>
    <row r="285" spans="4:4" ht="12.5">
      <c r="D285" s="74"/>
    </row>
    <row r="286" spans="4:4" ht="12.5">
      <c r="D286" s="74"/>
    </row>
    <row r="287" spans="4:4" ht="12.5">
      <c r="D287" s="74"/>
    </row>
    <row r="288" spans="4:4" ht="12.5">
      <c r="D288" s="74"/>
    </row>
    <row r="289" spans="4:4" ht="12.5">
      <c r="D289" s="74"/>
    </row>
    <row r="290" spans="4:4" ht="12.5">
      <c r="D290" s="74"/>
    </row>
    <row r="291" spans="4:4" ht="12.5">
      <c r="D291" s="74"/>
    </row>
    <row r="292" spans="4:4" ht="12.5">
      <c r="D292" s="74"/>
    </row>
    <row r="293" spans="4:4" ht="12.5">
      <c r="D293" s="74"/>
    </row>
    <row r="294" spans="4:4" ht="12.5">
      <c r="D294" s="74"/>
    </row>
    <row r="295" spans="4:4" ht="12.5">
      <c r="D295" s="74"/>
    </row>
    <row r="296" spans="4:4" ht="12.5">
      <c r="D296" s="74"/>
    </row>
    <row r="297" spans="4:4" ht="12.5">
      <c r="D297" s="74"/>
    </row>
    <row r="298" spans="4:4" ht="12.5">
      <c r="D298" s="74"/>
    </row>
    <row r="299" spans="4:4" ht="12.5">
      <c r="D299" s="74"/>
    </row>
    <row r="300" spans="4:4" ht="12.5">
      <c r="D300" s="74"/>
    </row>
    <row r="301" spans="4:4" ht="12.5">
      <c r="D301" s="74"/>
    </row>
    <row r="302" spans="4:4" ht="12.5">
      <c r="D302" s="74"/>
    </row>
    <row r="303" spans="4:4" ht="12.5">
      <c r="D303" s="74"/>
    </row>
    <row r="304" spans="4:4" ht="12.5">
      <c r="D304" s="74"/>
    </row>
    <row r="305" spans="4:4" ht="12.5">
      <c r="D305" s="74"/>
    </row>
    <row r="306" spans="4:4" ht="12.5">
      <c r="D306" s="74"/>
    </row>
    <row r="307" spans="4:4" ht="12.5">
      <c r="D307" s="74"/>
    </row>
    <row r="308" spans="4:4" ht="12.5">
      <c r="D308" s="74"/>
    </row>
    <row r="309" spans="4:4" ht="12.5">
      <c r="D309" s="74"/>
    </row>
    <row r="310" spans="4:4" ht="12.5">
      <c r="D310" s="74"/>
    </row>
    <row r="311" spans="4:4" ht="12.5">
      <c r="D311" s="74"/>
    </row>
    <row r="312" spans="4:4" ht="12.5">
      <c r="D312" s="74"/>
    </row>
    <row r="313" spans="4:4" ht="12.5">
      <c r="D313" s="74"/>
    </row>
    <row r="314" spans="4:4" ht="12.5">
      <c r="D314" s="74"/>
    </row>
    <row r="315" spans="4:4" ht="12.5">
      <c r="D315" s="74"/>
    </row>
    <row r="316" spans="4:4" ht="12.5">
      <c r="D316" s="74"/>
    </row>
    <row r="317" spans="4:4" ht="12.5">
      <c r="D317" s="74"/>
    </row>
    <row r="318" spans="4:4" ht="12.5">
      <c r="D318" s="74"/>
    </row>
    <row r="319" spans="4:4" ht="12.5">
      <c r="D319" s="74"/>
    </row>
    <row r="320" spans="4:4" ht="12.5">
      <c r="D320" s="74"/>
    </row>
    <row r="321" spans="4:4" ht="12.5">
      <c r="D321" s="74"/>
    </row>
    <row r="322" spans="4:4" ht="12.5">
      <c r="D322" s="74"/>
    </row>
    <row r="323" spans="4:4" ht="12.5">
      <c r="D323" s="74"/>
    </row>
    <row r="324" spans="4:4" ht="12.5">
      <c r="D324" s="74"/>
    </row>
    <row r="325" spans="4:4" ht="12.5">
      <c r="D325" s="74"/>
    </row>
    <row r="326" spans="4:4" ht="12.5">
      <c r="D326" s="74"/>
    </row>
    <row r="327" spans="4:4" ht="12.5">
      <c r="D327" s="74"/>
    </row>
    <row r="328" spans="4:4" ht="12.5">
      <c r="D328" s="74"/>
    </row>
    <row r="329" spans="4:4" ht="12.5">
      <c r="D329" s="74"/>
    </row>
    <row r="330" spans="4:4" ht="12.5">
      <c r="D330" s="74"/>
    </row>
    <row r="331" spans="4:4" ht="12.5">
      <c r="D331" s="74"/>
    </row>
    <row r="332" spans="4:4" ht="12.5">
      <c r="D332" s="74"/>
    </row>
    <row r="333" spans="4:4" ht="12.5">
      <c r="D333" s="74"/>
    </row>
    <row r="334" spans="4:4" ht="12.5">
      <c r="D334" s="74"/>
    </row>
    <row r="335" spans="4:4" ht="12.5">
      <c r="D335" s="74"/>
    </row>
    <row r="336" spans="4:4" ht="12.5">
      <c r="D336" s="74"/>
    </row>
    <row r="337" spans="4:4" ht="12.5">
      <c r="D337" s="74"/>
    </row>
    <row r="338" spans="4:4" ht="12.5">
      <c r="D338" s="74"/>
    </row>
    <row r="339" spans="4:4" ht="12.5">
      <c r="D339" s="74"/>
    </row>
    <row r="340" spans="4:4" ht="12.5">
      <c r="D340" s="74"/>
    </row>
    <row r="341" spans="4:4" ht="12.5">
      <c r="D341" s="74"/>
    </row>
    <row r="342" spans="4:4" ht="12.5">
      <c r="D342" s="74"/>
    </row>
    <row r="343" spans="4:4" ht="12.5">
      <c r="D343" s="74"/>
    </row>
    <row r="344" spans="4:4" ht="12.5">
      <c r="D344" s="74"/>
    </row>
    <row r="345" spans="4:4" ht="12.5">
      <c r="D345" s="74"/>
    </row>
    <row r="346" spans="4:4" ht="12.5">
      <c r="D346" s="74"/>
    </row>
    <row r="347" spans="4:4" ht="12.5">
      <c r="D347" s="74"/>
    </row>
    <row r="348" spans="4:4" ht="12.5">
      <c r="D348" s="74"/>
    </row>
    <row r="349" spans="4:4" ht="12.5">
      <c r="D349" s="74"/>
    </row>
    <row r="350" spans="4:4" ht="12.5">
      <c r="D350" s="74"/>
    </row>
    <row r="351" spans="4:4" ht="12.5">
      <c r="D351" s="74"/>
    </row>
    <row r="352" spans="4:4" ht="12.5">
      <c r="D352" s="74"/>
    </row>
    <row r="353" spans="4:4" ht="12.5">
      <c r="D353" s="74"/>
    </row>
    <row r="354" spans="4:4" ht="12.5">
      <c r="D354" s="74"/>
    </row>
    <row r="355" spans="4:4" ht="12.5">
      <c r="D355" s="74"/>
    </row>
    <row r="356" spans="4:4" ht="12.5">
      <c r="D356" s="74"/>
    </row>
    <row r="357" spans="4:4" ht="12.5">
      <c r="D357" s="74"/>
    </row>
    <row r="358" spans="4:4" ht="12.5">
      <c r="D358" s="74"/>
    </row>
    <row r="359" spans="4:4" ht="12.5">
      <c r="D359" s="74"/>
    </row>
    <row r="360" spans="4:4" ht="12.5">
      <c r="D360" s="74"/>
    </row>
    <row r="361" spans="4:4" ht="12.5">
      <c r="D361" s="74"/>
    </row>
    <row r="362" spans="4:4" ht="12.5">
      <c r="D362" s="74"/>
    </row>
    <row r="363" spans="4:4" ht="12.5">
      <c r="D363" s="74"/>
    </row>
    <row r="364" spans="4:4" ht="12.5">
      <c r="D364" s="74"/>
    </row>
    <row r="365" spans="4:4" ht="12.5">
      <c r="D365" s="74"/>
    </row>
    <row r="366" spans="4:4" ht="12.5">
      <c r="D366" s="74"/>
    </row>
    <row r="367" spans="4:4" ht="12.5">
      <c r="D367" s="74"/>
    </row>
    <row r="368" spans="4:4" ht="12.5">
      <c r="D368" s="74"/>
    </row>
    <row r="369" spans="4:4" ht="12.5">
      <c r="D369" s="74"/>
    </row>
    <row r="370" spans="4:4" ht="12.5">
      <c r="D370" s="74"/>
    </row>
    <row r="371" spans="4:4" ht="12.5">
      <c r="D371" s="74"/>
    </row>
    <row r="372" spans="4:4" ht="12.5">
      <c r="D372" s="74"/>
    </row>
    <row r="373" spans="4:4" ht="12.5">
      <c r="D373" s="74"/>
    </row>
    <row r="374" spans="4:4" ht="12.5">
      <c r="D374" s="74"/>
    </row>
    <row r="375" spans="4:4" ht="12.5">
      <c r="D375" s="74"/>
    </row>
    <row r="376" spans="4:4" ht="12.5">
      <c r="D376" s="74"/>
    </row>
    <row r="377" spans="4:4" ht="12.5">
      <c r="D377" s="74"/>
    </row>
    <row r="378" spans="4:4" ht="12.5">
      <c r="D378" s="74"/>
    </row>
    <row r="379" spans="4:4" ht="12.5">
      <c r="D379" s="74"/>
    </row>
    <row r="380" spans="4:4" ht="12.5">
      <c r="D380" s="74"/>
    </row>
    <row r="381" spans="4:4" ht="12.5">
      <c r="D381" s="74"/>
    </row>
    <row r="382" spans="4:4" ht="12.5">
      <c r="D382" s="74"/>
    </row>
    <row r="383" spans="4:4" ht="12.5">
      <c r="D383" s="74"/>
    </row>
    <row r="384" spans="4:4" ht="12.5">
      <c r="D384" s="74"/>
    </row>
    <row r="385" spans="4:4" ht="12.5">
      <c r="D385" s="74"/>
    </row>
    <row r="386" spans="4:4" ht="12.5">
      <c r="D386" s="74"/>
    </row>
    <row r="387" spans="4:4" ht="12.5">
      <c r="D387" s="74"/>
    </row>
    <row r="388" spans="4:4" ht="12.5">
      <c r="D388" s="74"/>
    </row>
    <row r="389" spans="4:4" ht="12.5">
      <c r="D389" s="74"/>
    </row>
    <row r="390" spans="4:4" ht="12.5">
      <c r="D390" s="74"/>
    </row>
    <row r="391" spans="4:4" ht="12.5">
      <c r="D391" s="74"/>
    </row>
    <row r="392" spans="4:4" ht="12.5">
      <c r="D392" s="74"/>
    </row>
    <row r="393" spans="4:4" ht="12.5">
      <c r="D393" s="74"/>
    </row>
    <row r="394" spans="4:4" ht="12.5">
      <c r="D394" s="74"/>
    </row>
    <row r="395" spans="4:4" ht="12.5">
      <c r="D395" s="74"/>
    </row>
    <row r="396" spans="4:4" ht="12.5">
      <c r="D396" s="74"/>
    </row>
    <row r="397" spans="4:4" ht="12.5">
      <c r="D397" s="74"/>
    </row>
    <row r="398" spans="4:4" ht="12.5">
      <c r="D398" s="74"/>
    </row>
    <row r="399" spans="4:4" ht="12.5">
      <c r="D399" s="74"/>
    </row>
    <row r="400" spans="4:4" ht="12.5">
      <c r="D400" s="74"/>
    </row>
    <row r="401" spans="4:4" ht="12.5">
      <c r="D401" s="74"/>
    </row>
    <row r="402" spans="4:4" ht="12.5">
      <c r="D402" s="74"/>
    </row>
    <row r="403" spans="4:4" ht="12.5">
      <c r="D403" s="74"/>
    </row>
    <row r="404" spans="4:4" ht="12.5">
      <c r="D404" s="74"/>
    </row>
    <row r="405" spans="4:4" ht="12.5">
      <c r="D405" s="74"/>
    </row>
    <row r="406" spans="4:4" ht="12.5">
      <c r="D406" s="74"/>
    </row>
    <row r="407" spans="4:4" ht="12.5">
      <c r="D407" s="74"/>
    </row>
    <row r="408" spans="4:4" ht="12.5">
      <c r="D408" s="74"/>
    </row>
    <row r="409" spans="4:4" ht="12.5">
      <c r="D409" s="74"/>
    </row>
    <row r="410" spans="4:4" ht="12.5">
      <c r="D410" s="74"/>
    </row>
    <row r="411" spans="4:4" ht="12.5">
      <c r="D411" s="74"/>
    </row>
    <row r="412" spans="4:4" ht="12.5">
      <c r="D412" s="74"/>
    </row>
    <row r="413" spans="4:4" ht="12.5">
      <c r="D413" s="74"/>
    </row>
    <row r="414" spans="4:4" ht="12.5">
      <c r="D414" s="74"/>
    </row>
    <row r="415" spans="4:4" ht="12.5">
      <c r="D415" s="74"/>
    </row>
    <row r="416" spans="4:4" ht="12.5">
      <c r="D416" s="74"/>
    </row>
    <row r="417" spans="4:4" ht="12.5">
      <c r="D417" s="74"/>
    </row>
    <row r="418" spans="4:4" ht="12.5">
      <c r="D418" s="74"/>
    </row>
    <row r="419" spans="4:4" ht="12.5">
      <c r="D419" s="74"/>
    </row>
    <row r="420" spans="4:4" ht="12.5">
      <c r="D420" s="74"/>
    </row>
    <row r="421" spans="4:4" ht="12.5">
      <c r="D421" s="74"/>
    </row>
    <row r="422" spans="4:4" ht="12.5">
      <c r="D422" s="74"/>
    </row>
    <row r="423" spans="4:4" ht="12.5">
      <c r="D423" s="74"/>
    </row>
    <row r="424" spans="4:4" ht="12.5">
      <c r="D424" s="74"/>
    </row>
    <row r="425" spans="4:4" ht="12.5">
      <c r="D425" s="74"/>
    </row>
    <row r="426" spans="4:4" ht="12.5">
      <c r="D426" s="74"/>
    </row>
    <row r="427" spans="4:4" ht="12.5">
      <c r="D427" s="74"/>
    </row>
    <row r="428" spans="4:4" ht="12.5">
      <c r="D428" s="74"/>
    </row>
    <row r="429" spans="4:4" ht="12.5">
      <c r="D429" s="74"/>
    </row>
    <row r="430" spans="4:4" ht="12.5">
      <c r="D430" s="74"/>
    </row>
    <row r="431" spans="4:4" ht="12.5">
      <c r="D431" s="74"/>
    </row>
    <row r="432" spans="4:4" ht="12.5">
      <c r="D432" s="74"/>
    </row>
    <row r="433" spans="4:4" ht="12.5">
      <c r="D433" s="74"/>
    </row>
    <row r="434" spans="4:4" ht="12.5">
      <c r="D434" s="74"/>
    </row>
    <row r="435" spans="4:4" ht="12.5">
      <c r="D435" s="74"/>
    </row>
    <row r="436" spans="4:4" ht="12.5">
      <c r="D436" s="74"/>
    </row>
    <row r="437" spans="4:4" ht="12.5">
      <c r="D437" s="74"/>
    </row>
    <row r="438" spans="4:4" ht="12.5">
      <c r="D438" s="74"/>
    </row>
    <row r="439" spans="4:4" ht="12.5">
      <c r="D439" s="74"/>
    </row>
    <row r="440" spans="4:4" ht="12.5">
      <c r="D440" s="74"/>
    </row>
    <row r="441" spans="4:4" ht="12.5">
      <c r="D441" s="74"/>
    </row>
    <row r="442" spans="4:4" ht="12.5">
      <c r="D442" s="74"/>
    </row>
    <row r="443" spans="4:4" ht="12.5">
      <c r="D443" s="74"/>
    </row>
    <row r="444" spans="4:4" ht="12.5">
      <c r="D444" s="74"/>
    </row>
    <row r="445" spans="4:4" ht="12.5">
      <c r="D445" s="74"/>
    </row>
    <row r="446" spans="4:4" ht="12.5">
      <c r="D446" s="74"/>
    </row>
    <row r="447" spans="4:4" ht="12.5">
      <c r="D447" s="74"/>
    </row>
    <row r="448" spans="4:4" ht="12.5">
      <c r="D448" s="74"/>
    </row>
    <row r="449" spans="4:4" ht="12.5">
      <c r="D449" s="74"/>
    </row>
    <row r="450" spans="4:4" ht="12.5">
      <c r="D450" s="74"/>
    </row>
    <row r="451" spans="4:4" ht="12.5">
      <c r="D451" s="74"/>
    </row>
    <row r="452" spans="4:4" ht="12.5">
      <c r="D452" s="74"/>
    </row>
    <row r="453" spans="4:4" ht="12.5">
      <c r="D453" s="74"/>
    </row>
    <row r="454" spans="4:4" ht="12.5">
      <c r="D454" s="74"/>
    </row>
    <row r="455" spans="4:4" ht="12.5">
      <c r="D455" s="74"/>
    </row>
    <row r="456" spans="4:4" ht="12.5">
      <c r="D456" s="74"/>
    </row>
    <row r="457" spans="4:4" ht="12.5">
      <c r="D457" s="74"/>
    </row>
    <row r="458" spans="4:4" ht="12.5">
      <c r="D458" s="74"/>
    </row>
    <row r="459" spans="4:4" ht="12.5">
      <c r="D459" s="74"/>
    </row>
    <row r="460" spans="4:4" ht="12.5">
      <c r="D460" s="74"/>
    </row>
    <row r="461" spans="4:4" ht="12.5">
      <c r="D461" s="74"/>
    </row>
    <row r="462" spans="4:4" ht="12.5">
      <c r="D462" s="74"/>
    </row>
    <row r="463" spans="4:4" ht="12.5">
      <c r="D463" s="74"/>
    </row>
    <row r="464" spans="4:4" ht="12.5">
      <c r="D464" s="74"/>
    </row>
    <row r="465" spans="4:4" ht="12.5">
      <c r="D465" s="74"/>
    </row>
    <row r="466" spans="4:4" ht="12.5">
      <c r="D466" s="74"/>
    </row>
    <row r="467" spans="4:4" ht="12.5">
      <c r="D467" s="74"/>
    </row>
    <row r="468" spans="4:4" ht="12.5">
      <c r="D468" s="74"/>
    </row>
    <row r="469" spans="4:4" ht="12.5">
      <c r="D469" s="74"/>
    </row>
    <row r="470" spans="4:4" ht="12.5">
      <c r="D470" s="74"/>
    </row>
    <row r="471" spans="4:4" ht="12.5">
      <c r="D471" s="74"/>
    </row>
    <row r="472" spans="4:4" ht="12.5">
      <c r="D472" s="74"/>
    </row>
    <row r="473" spans="4:4" ht="12.5">
      <c r="D473" s="74"/>
    </row>
    <row r="474" spans="4:4" ht="12.5">
      <c r="D474" s="74"/>
    </row>
    <row r="475" spans="4:4" ht="12.5">
      <c r="D475" s="74"/>
    </row>
    <row r="476" spans="4:4" ht="12.5">
      <c r="D476" s="74"/>
    </row>
    <row r="477" spans="4:4" ht="12.5">
      <c r="D477" s="74"/>
    </row>
    <row r="478" spans="4:4" ht="12.5">
      <c r="D478" s="74"/>
    </row>
    <row r="479" spans="4:4" ht="12.5">
      <c r="D479" s="74"/>
    </row>
    <row r="480" spans="4:4" ht="12.5">
      <c r="D480" s="74"/>
    </row>
    <row r="481" spans="4:4" ht="12.5">
      <c r="D481" s="74"/>
    </row>
    <row r="482" spans="4:4" ht="12.5">
      <c r="D482" s="74"/>
    </row>
    <row r="483" spans="4:4" ht="12.5">
      <c r="D483" s="74"/>
    </row>
    <row r="484" spans="4:4" ht="12.5">
      <c r="D484" s="74"/>
    </row>
    <row r="485" spans="4:4" ht="12.5">
      <c r="D485" s="74"/>
    </row>
    <row r="486" spans="4:4" ht="12.5">
      <c r="D486" s="74"/>
    </row>
    <row r="487" spans="4:4" ht="12.5">
      <c r="D487" s="74"/>
    </row>
    <row r="488" spans="4:4" ht="12.5">
      <c r="D488" s="74"/>
    </row>
    <row r="489" spans="4:4" ht="12.5">
      <c r="D489" s="74"/>
    </row>
    <row r="490" spans="4:4" ht="12.5">
      <c r="D490" s="74"/>
    </row>
    <row r="491" spans="4:4" ht="12.5">
      <c r="D491" s="74"/>
    </row>
    <row r="492" spans="4:4" ht="12.5">
      <c r="D492" s="74"/>
    </row>
    <row r="493" spans="4:4" ht="12.5">
      <c r="D493" s="74"/>
    </row>
    <row r="494" spans="4:4" ht="12.5">
      <c r="D494" s="74"/>
    </row>
    <row r="495" spans="4:4" ht="12.5">
      <c r="D495" s="74"/>
    </row>
    <row r="496" spans="4:4" ht="12.5">
      <c r="D496" s="74"/>
    </row>
    <row r="497" spans="4:4" ht="12.5">
      <c r="D497" s="74"/>
    </row>
    <row r="498" spans="4:4" ht="12.5">
      <c r="D498" s="74"/>
    </row>
    <row r="499" spans="4:4" ht="12.5">
      <c r="D499" s="74"/>
    </row>
    <row r="500" spans="4:4" ht="12.5">
      <c r="D500" s="74"/>
    </row>
    <row r="501" spans="4:4" ht="12.5">
      <c r="D501" s="74"/>
    </row>
    <row r="502" spans="4:4" ht="12.5">
      <c r="D502" s="74"/>
    </row>
    <row r="503" spans="4:4" ht="12.5">
      <c r="D503" s="74"/>
    </row>
    <row r="504" spans="4:4" ht="12.5">
      <c r="D504" s="74"/>
    </row>
    <row r="505" spans="4:4" ht="12.5">
      <c r="D505" s="74"/>
    </row>
    <row r="506" spans="4:4" ht="12.5">
      <c r="D506" s="74"/>
    </row>
    <row r="507" spans="4:4" ht="12.5">
      <c r="D507" s="74"/>
    </row>
    <row r="508" spans="4:4" ht="12.5">
      <c r="D508" s="74"/>
    </row>
    <row r="509" spans="4:4" ht="12.5">
      <c r="D509" s="74"/>
    </row>
    <row r="510" spans="4:4" ht="12.5">
      <c r="D510" s="74"/>
    </row>
    <row r="511" spans="4:4" ht="12.5">
      <c r="D511" s="74"/>
    </row>
    <row r="512" spans="4:4" ht="12.5">
      <c r="D512" s="74"/>
    </row>
    <row r="513" spans="4:4" ht="12.5">
      <c r="D513" s="74"/>
    </row>
    <row r="514" spans="4:4" ht="12.5">
      <c r="D514" s="74"/>
    </row>
    <row r="515" spans="4:4" ht="12.5">
      <c r="D515" s="74"/>
    </row>
    <row r="516" spans="4:4" ht="12.5">
      <c r="D516" s="74"/>
    </row>
    <row r="517" spans="4:4" ht="12.5">
      <c r="D517" s="74"/>
    </row>
    <row r="518" spans="4:4" ht="12.5">
      <c r="D518" s="74"/>
    </row>
    <row r="519" spans="4:4" ht="12.5">
      <c r="D519" s="74"/>
    </row>
    <row r="520" spans="4:4" ht="12.5">
      <c r="D520" s="74"/>
    </row>
    <row r="521" spans="4:4" ht="12.5">
      <c r="D521" s="74"/>
    </row>
    <row r="522" spans="4:4" ht="12.5">
      <c r="D522" s="74"/>
    </row>
    <row r="523" spans="4:4" ht="12.5">
      <c r="D523" s="74"/>
    </row>
    <row r="524" spans="4:4" ht="12.5">
      <c r="D524" s="74"/>
    </row>
    <row r="525" spans="4:4" ht="12.5">
      <c r="D525" s="74"/>
    </row>
    <row r="526" spans="4:4" ht="12.5">
      <c r="D526" s="74"/>
    </row>
    <row r="527" spans="4:4" ht="12.5">
      <c r="D527" s="74"/>
    </row>
    <row r="528" spans="4:4" ht="12.5">
      <c r="D528" s="74"/>
    </row>
    <row r="529" spans="4:4" ht="12.5">
      <c r="D529" s="74"/>
    </row>
    <row r="530" spans="4:4" ht="12.5">
      <c r="D530" s="74"/>
    </row>
    <row r="531" spans="4:4" ht="12.5">
      <c r="D531" s="74"/>
    </row>
    <row r="532" spans="4:4" ht="12.5">
      <c r="D532" s="74"/>
    </row>
    <row r="533" spans="4:4" ht="12.5">
      <c r="D533" s="74"/>
    </row>
    <row r="534" spans="4:4" ht="12.5">
      <c r="D534" s="74"/>
    </row>
    <row r="535" spans="4:4" ht="12.5">
      <c r="D535" s="74"/>
    </row>
    <row r="536" spans="4:4" ht="12.5">
      <c r="D536" s="74"/>
    </row>
    <row r="537" spans="4:4" ht="12.5">
      <c r="D537" s="74"/>
    </row>
    <row r="538" spans="4:4" ht="12.5">
      <c r="D538" s="74"/>
    </row>
    <row r="539" spans="4:4" ht="12.5">
      <c r="D539" s="74"/>
    </row>
    <row r="540" spans="4:4" ht="12.5">
      <c r="D540" s="74"/>
    </row>
    <row r="541" spans="4:4" ht="12.5">
      <c r="D541" s="74"/>
    </row>
    <row r="542" spans="4:4" ht="12.5">
      <c r="D542" s="74"/>
    </row>
    <row r="543" spans="4:4" ht="12.5">
      <c r="D543" s="74"/>
    </row>
    <row r="544" spans="4:4" ht="12.5">
      <c r="D544" s="74"/>
    </row>
    <row r="545" spans="4:4" ht="12.5">
      <c r="D545" s="74"/>
    </row>
    <row r="546" spans="4:4" ht="12.5">
      <c r="D546" s="74"/>
    </row>
    <row r="547" spans="4:4" ht="12.5">
      <c r="D547" s="74"/>
    </row>
    <row r="548" spans="4:4" ht="12.5">
      <c r="D548" s="74"/>
    </row>
    <row r="549" spans="4:4" ht="12.5">
      <c r="D549" s="74"/>
    </row>
    <row r="550" spans="4:4" ht="12.5">
      <c r="D550" s="74"/>
    </row>
    <row r="551" spans="4:4" ht="12.5">
      <c r="D551" s="74"/>
    </row>
    <row r="552" spans="4:4" ht="12.5">
      <c r="D552" s="74"/>
    </row>
    <row r="553" spans="4:4" ht="12.5">
      <c r="D553" s="74"/>
    </row>
    <row r="554" spans="4:4" ht="12.5">
      <c r="D554" s="74"/>
    </row>
    <row r="555" spans="4:4" ht="12.5">
      <c r="D555" s="74"/>
    </row>
    <row r="556" spans="4:4" ht="12.5">
      <c r="D556" s="74"/>
    </row>
    <row r="557" spans="4:4" ht="12.5">
      <c r="D557" s="74"/>
    </row>
    <row r="558" spans="4:4" ht="12.5">
      <c r="D558" s="74"/>
    </row>
    <row r="559" spans="4:4" ht="12.5">
      <c r="D559" s="74"/>
    </row>
    <row r="560" spans="4:4" ht="12.5">
      <c r="D560" s="74"/>
    </row>
    <row r="561" spans="4:4" ht="12.5">
      <c r="D561" s="74"/>
    </row>
    <row r="562" spans="4:4" ht="12.5">
      <c r="D562" s="74"/>
    </row>
    <row r="563" spans="4:4" ht="12.5">
      <c r="D563" s="74"/>
    </row>
    <row r="564" spans="4:4" ht="12.5">
      <c r="D564" s="74"/>
    </row>
    <row r="565" spans="4:4" ht="12.5">
      <c r="D565" s="74"/>
    </row>
    <row r="566" spans="4:4" ht="12.5">
      <c r="D566" s="74"/>
    </row>
    <row r="567" spans="4:4" ht="12.5">
      <c r="D567" s="74"/>
    </row>
    <row r="568" spans="4:4" ht="12.5">
      <c r="D568" s="74"/>
    </row>
    <row r="569" spans="4:4" ht="12.5">
      <c r="D569" s="74"/>
    </row>
    <row r="570" spans="4:4" ht="12.5">
      <c r="D570" s="74"/>
    </row>
    <row r="571" spans="4:4" ht="12.5">
      <c r="D571" s="74"/>
    </row>
    <row r="572" spans="4:4" ht="12.5">
      <c r="D572" s="74"/>
    </row>
    <row r="573" spans="4:4" ht="12.5">
      <c r="D573" s="74"/>
    </row>
    <row r="574" spans="4:4" ht="12.5">
      <c r="D574" s="74"/>
    </row>
    <row r="575" spans="4:4" ht="12.5">
      <c r="D575" s="74"/>
    </row>
    <row r="576" spans="4:4" ht="12.5">
      <c r="D576" s="74"/>
    </row>
    <row r="577" spans="4:4" ht="12.5">
      <c r="D577" s="74"/>
    </row>
    <row r="578" spans="4:4" ht="12.5">
      <c r="D578" s="74"/>
    </row>
    <row r="579" spans="4:4" ht="12.5">
      <c r="D579" s="74"/>
    </row>
    <row r="580" spans="4:4" ht="12.5">
      <c r="D580" s="74"/>
    </row>
    <row r="581" spans="4:4" ht="12.5">
      <c r="D581" s="74"/>
    </row>
    <row r="582" spans="4:4" ht="12.5">
      <c r="D582" s="74"/>
    </row>
    <row r="583" spans="4:4" ht="12.5">
      <c r="D583" s="74"/>
    </row>
    <row r="584" spans="4:4" ht="12.5">
      <c r="D584" s="74"/>
    </row>
    <row r="585" spans="4:4" ht="12.5">
      <c r="D585" s="74"/>
    </row>
    <row r="586" spans="4:4" ht="12.5">
      <c r="D586" s="74"/>
    </row>
    <row r="587" spans="4:4" ht="12.5">
      <c r="D587" s="74"/>
    </row>
    <row r="588" spans="4:4" ht="12.5">
      <c r="D588" s="74"/>
    </row>
    <row r="589" spans="4:4" ht="12.5">
      <c r="D589" s="74"/>
    </row>
    <row r="590" spans="4:4" ht="12.5">
      <c r="D590" s="74"/>
    </row>
    <row r="591" spans="4:4" ht="12.5">
      <c r="D591" s="74"/>
    </row>
    <row r="592" spans="4:4" ht="12.5">
      <c r="D592" s="74"/>
    </row>
    <row r="593" spans="4:4" ht="12.5">
      <c r="D593" s="74"/>
    </row>
    <row r="594" spans="4:4" ht="12.5">
      <c r="D594" s="74"/>
    </row>
    <row r="595" spans="4:4" ht="12.5">
      <c r="D595" s="74"/>
    </row>
    <row r="596" spans="4:4" ht="12.5">
      <c r="D596" s="74"/>
    </row>
    <row r="597" spans="4:4" ht="12.5">
      <c r="D597" s="74"/>
    </row>
    <row r="598" spans="4:4" ht="12.5">
      <c r="D598" s="74"/>
    </row>
    <row r="599" spans="4:4" ht="12.5">
      <c r="D599" s="74"/>
    </row>
    <row r="600" spans="4:4" ht="12.5">
      <c r="D600" s="74"/>
    </row>
    <row r="601" spans="4:4" ht="12.5">
      <c r="D601" s="74"/>
    </row>
    <row r="602" spans="4:4" ht="12.5">
      <c r="D602" s="74"/>
    </row>
    <row r="603" spans="4:4" ht="12.5">
      <c r="D603" s="74"/>
    </row>
    <row r="604" spans="4:4" ht="12.5">
      <c r="D604" s="74"/>
    </row>
    <row r="605" spans="4:4" ht="12.5">
      <c r="D605" s="74"/>
    </row>
    <row r="606" spans="4:4" ht="12.5">
      <c r="D606" s="74"/>
    </row>
    <row r="607" spans="4:4" ht="12.5">
      <c r="D607" s="74"/>
    </row>
    <row r="608" spans="4:4" ht="12.5">
      <c r="D608" s="74"/>
    </row>
    <row r="609" spans="4:4" ht="12.5">
      <c r="D609" s="74"/>
    </row>
    <row r="610" spans="4:4" ht="12.5">
      <c r="D610" s="74"/>
    </row>
    <row r="611" spans="4:4" ht="12.5">
      <c r="D611" s="74"/>
    </row>
    <row r="612" spans="4:4" ht="12.5">
      <c r="D612" s="74"/>
    </row>
    <row r="613" spans="4:4" ht="12.5">
      <c r="D613" s="74"/>
    </row>
    <row r="614" spans="4:4" ht="12.5">
      <c r="D614" s="74"/>
    </row>
    <row r="615" spans="4:4" ht="12.5">
      <c r="D615" s="74"/>
    </row>
    <row r="616" spans="4:4" ht="12.5">
      <c r="D616" s="74"/>
    </row>
    <row r="617" spans="4:4" ht="12.5">
      <c r="D617" s="74"/>
    </row>
    <row r="618" spans="4:4" ht="12.5">
      <c r="D618" s="74"/>
    </row>
    <row r="619" spans="4:4" ht="12.5">
      <c r="D619" s="74"/>
    </row>
    <row r="620" spans="4:4" ht="12.5">
      <c r="D620" s="74"/>
    </row>
    <row r="621" spans="4:4" ht="12.5">
      <c r="D621" s="74"/>
    </row>
    <row r="622" spans="4:4" ht="12.5">
      <c r="D622" s="74"/>
    </row>
    <row r="623" spans="4:4" ht="12.5">
      <c r="D623" s="74"/>
    </row>
    <row r="624" spans="4:4" ht="12.5">
      <c r="D624" s="74"/>
    </row>
    <row r="625" spans="4:4" ht="12.5">
      <c r="D625" s="74"/>
    </row>
    <row r="626" spans="4:4" ht="12.5">
      <c r="D626" s="74"/>
    </row>
    <row r="627" spans="4:4" ht="12.5">
      <c r="D627" s="74"/>
    </row>
    <row r="628" spans="4:4" ht="12.5">
      <c r="D628" s="74"/>
    </row>
    <row r="629" spans="4:4" ht="12.5">
      <c r="D629" s="74"/>
    </row>
    <row r="630" spans="4:4" ht="12.5">
      <c r="D630" s="74"/>
    </row>
    <row r="631" spans="4:4" ht="12.5">
      <c r="D631" s="74"/>
    </row>
    <row r="632" spans="4:4" ht="12.5">
      <c r="D632" s="74"/>
    </row>
    <row r="633" spans="4:4" ht="12.5">
      <c r="D633" s="74"/>
    </row>
    <row r="634" spans="4:4" ht="12.5">
      <c r="D634" s="74"/>
    </row>
    <row r="635" spans="4:4" ht="12.5">
      <c r="D635" s="74"/>
    </row>
    <row r="636" spans="4:4" ht="12.5">
      <c r="D636" s="74"/>
    </row>
    <row r="637" spans="4:4" ht="12.5">
      <c r="D637" s="74"/>
    </row>
    <row r="638" spans="4:4" ht="12.5">
      <c r="D638" s="74"/>
    </row>
    <row r="639" spans="4:4" ht="12.5">
      <c r="D639" s="74"/>
    </row>
    <row r="640" spans="4:4" ht="12.5">
      <c r="D640" s="74"/>
    </row>
    <row r="641" spans="4:4" ht="12.5">
      <c r="D641" s="74"/>
    </row>
    <row r="642" spans="4:4" ht="12.5">
      <c r="D642" s="74"/>
    </row>
    <row r="643" spans="4:4" ht="12.5">
      <c r="D643" s="74"/>
    </row>
    <row r="644" spans="4:4" ht="12.5">
      <c r="D644" s="74"/>
    </row>
    <row r="645" spans="4:4" ht="12.5">
      <c r="D645" s="74"/>
    </row>
    <row r="646" spans="4:4" ht="12.5">
      <c r="D646" s="74"/>
    </row>
    <row r="647" spans="4:4" ht="12.5">
      <c r="D647" s="74"/>
    </row>
    <row r="648" spans="4:4" ht="12.5">
      <c r="D648" s="74"/>
    </row>
    <row r="649" spans="4:4" ht="12.5">
      <c r="D649" s="74"/>
    </row>
    <row r="650" spans="4:4" ht="12.5">
      <c r="D650" s="74"/>
    </row>
    <row r="651" spans="4:4" ht="12.5">
      <c r="D651" s="74"/>
    </row>
    <row r="652" spans="4:4" ht="12.5">
      <c r="D652" s="74"/>
    </row>
    <row r="653" spans="4:4" ht="12.5">
      <c r="D653" s="74"/>
    </row>
    <row r="654" spans="4:4" ht="12.5">
      <c r="D654" s="74"/>
    </row>
    <row r="655" spans="4:4" ht="12.5">
      <c r="D655" s="74"/>
    </row>
    <row r="656" spans="4:4" ht="12.5">
      <c r="D656" s="74"/>
    </row>
    <row r="657" spans="4:4" ht="12.5">
      <c r="D657" s="74"/>
    </row>
    <row r="658" spans="4:4" ht="12.5">
      <c r="D658" s="74"/>
    </row>
    <row r="659" spans="4:4" ht="12.5">
      <c r="D659" s="74"/>
    </row>
    <row r="660" spans="4:4" ht="12.5">
      <c r="D660" s="74"/>
    </row>
    <row r="661" spans="4:4" ht="12.5">
      <c r="D661" s="74"/>
    </row>
    <row r="662" spans="4:4" ht="12.5">
      <c r="D662" s="74"/>
    </row>
    <row r="663" spans="4:4" ht="12.5">
      <c r="D663" s="74"/>
    </row>
    <row r="664" spans="4:4" ht="12.5">
      <c r="D664" s="74"/>
    </row>
    <row r="665" spans="4:4" ht="12.5">
      <c r="D665" s="74"/>
    </row>
    <row r="666" spans="4:4" ht="12.5">
      <c r="D666" s="74"/>
    </row>
    <row r="667" spans="4:4" ht="12.5">
      <c r="D667" s="74"/>
    </row>
    <row r="668" spans="4:4" ht="12.5">
      <c r="D668" s="74"/>
    </row>
    <row r="669" spans="4:4" ht="12.5">
      <c r="D669" s="74"/>
    </row>
    <row r="670" spans="4:4" ht="12.5">
      <c r="D670" s="74"/>
    </row>
    <row r="671" spans="4:4" ht="12.5">
      <c r="D671" s="74"/>
    </row>
    <row r="672" spans="4:4" ht="12.5">
      <c r="D672" s="74"/>
    </row>
    <row r="673" spans="4:4" ht="12.5">
      <c r="D673" s="74"/>
    </row>
    <row r="674" spans="4:4" ht="12.5">
      <c r="D674" s="74"/>
    </row>
    <row r="675" spans="4:4" ht="12.5">
      <c r="D675" s="74"/>
    </row>
    <row r="676" spans="4:4" ht="12.5">
      <c r="D676" s="74"/>
    </row>
    <row r="677" spans="4:4" ht="12.5">
      <c r="D677" s="74"/>
    </row>
    <row r="678" spans="4:4" ht="12.5">
      <c r="D678" s="74"/>
    </row>
    <row r="679" spans="4:4" ht="12.5">
      <c r="D679" s="74"/>
    </row>
    <row r="680" spans="4:4" ht="12.5">
      <c r="D680" s="74"/>
    </row>
    <row r="681" spans="4:4" ht="12.5">
      <c r="D681" s="74"/>
    </row>
    <row r="682" spans="4:4" ht="12.5">
      <c r="D682" s="74"/>
    </row>
    <row r="683" spans="4:4" ht="12.5">
      <c r="D683" s="74"/>
    </row>
    <row r="684" spans="4:4" ht="12.5">
      <c r="D684" s="74"/>
    </row>
    <row r="685" spans="4:4" ht="12.5">
      <c r="D685" s="74"/>
    </row>
    <row r="686" spans="4:4" ht="12.5">
      <c r="D686" s="74"/>
    </row>
    <row r="687" spans="4:4" ht="12.5">
      <c r="D687" s="74"/>
    </row>
    <row r="688" spans="4:4" ht="12.5">
      <c r="D688" s="74"/>
    </row>
    <row r="689" spans="4:4" ht="12.5">
      <c r="D689" s="74"/>
    </row>
    <row r="690" spans="4:4" ht="12.5">
      <c r="D690" s="74"/>
    </row>
    <row r="691" spans="4:4" ht="12.5">
      <c r="D691" s="74"/>
    </row>
    <row r="692" spans="4:4" ht="12.5">
      <c r="D692" s="74"/>
    </row>
    <row r="693" spans="4:4" ht="12.5">
      <c r="D693" s="74"/>
    </row>
    <row r="694" spans="4:4" ht="12.5">
      <c r="D694" s="74"/>
    </row>
    <row r="695" spans="4:4" ht="12.5">
      <c r="D695" s="74"/>
    </row>
    <row r="696" spans="4:4" ht="12.5">
      <c r="D696" s="74"/>
    </row>
    <row r="697" spans="4:4" ht="12.5">
      <c r="D697" s="74"/>
    </row>
    <row r="698" spans="4:4" ht="12.5">
      <c r="D698" s="74"/>
    </row>
    <row r="699" spans="4:4" ht="12.5">
      <c r="D699" s="74"/>
    </row>
    <row r="700" spans="4:4" ht="12.5">
      <c r="D700" s="74"/>
    </row>
    <row r="701" spans="4:4" ht="12.5">
      <c r="D701" s="74"/>
    </row>
    <row r="702" spans="4:4" ht="12.5">
      <c r="D702" s="74"/>
    </row>
    <row r="703" spans="4:4" ht="12.5">
      <c r="D703" s="74"/>
    </row>
    <row r="704" spans="4:4" ht="12.5">
      <c r="D704" s="74"/>
    </row>
    <row r="705" spans="4:4" ht="12.5">
      <c r="D705" s="74"/>
    </row>
    <row r="706" spans="4:4" ht="12.5">
      <c r="D706" s="74"/>
    </row>
    <row r="707" spans="4:4" ht="12.5">
      <c r="D707" s="74"/>
    </row>
    <row r="708" spans="4:4" ht="12.5">
      <c r="D708" s="74"/>
    </row>
    <row r="709" spans="4:4" ht="12.5">
      <c r="D709" s="74"/>
    </row>
    <row r="710" spans="4:4" ht="12.5">
      <c r="D710" s="74"/>
    </row>
    <row r="711" spans="4:4" ht="12.5">
      <c r="D711" s="74"/>
    </row>
    <row r="712" spans="4:4" ht="12.5">
      <c r="D712" s="74"/>
    </row>
    <row r="713" spans="4:4" ht="12.5">
      <c r="D713" s="74"/>
    </row>
    <row r="714" spans="4:4" ht="12.5">
      <c r="D714" s="74"/>
    </row>
    <row r="715" spans="4:4" ht="12.5">
      <c r="D715" s="74"/>
    </row>
    <row r="716" spans="4:4" ht="12.5">
      <c r="D716" s="74"/>
    </row>
    <row r="717" spans="4:4" ht="12.5">
      <c r="D717" s="74"/>
    </row>
    <row r="718" spans="4:4" ht="12.5">
      <c r="D718" s="74"/>
    </row>
    <row r="719" spans="4:4" ht="12.5">
      <c r="D719" s="74"/>
    </row>
    <row r="720" spans="4:4" ht="12.5">
      <c r="D720" s="74"/>
    </row>
    <row r="721" spans="4:4" ht="12.5">
      <c r="D721" s="74"/>
    </row>
    <row r="722" spans="4:4" ht="12.5">
      <c r="D722" s="74"/>
    </row>
    <row r="723" spans="4:4" ht="12.5">
      <c r="D723" s="74"/>
    </row>
    <row r="724" spans="4:4" ht="12.5">
      <c r="D724" s="74"/>
    </row>
    <row r="725" spans="4:4" ht="12.5">
      <c r="D725" s="74"/>
    </row>
    <row r="726" spans="4:4" ht="12.5">
      <c r="D726" s="74"/>
    </row>
    <row r="727" spans="4:4" ht="12.5">
      <c r="D727" s="74"/>
    </row>
    <row r="728" spans="4:4" ht="12.5">
      <c r="D728" s="74"/>
    </row>
    <row r="729" spans="4:4" ht="12.5">
      <c r="D729" s="74"/>
    </row>
    <row r="730" spans="4:4" ht="12.5">
      <c r="D730" s="74"/>
    </row>
    <row r="731" spans="4:4" ht="12.5">
      <c r="D731" s="74"/>
    </row>
    <row r="732" spans="4:4" ht="12.5">
      <c r="D732" s="74"/>
    </row>
    <row r="733" spans="4:4" ht="12.5">
      <c r="D733" s="74"/>
    </row>
    <row r="734" spans="4:4" ht="12.5">
      <c r="D734" s="74"/>
    </row>
    <row r="735" spans="4:4" ht="12.5">
      <c r="D735" s="74"/>
    </row>
    <row r="736" spans="4:4" ht="12.5">
      <c r="D736" s="74"/>
    </row>
    <row r="737" spans="4:4" ht="12.5">
      <c r="D737" s="74"/>
    </row>
    <row r="738" spans="4:4" ht="12.5">
      <c r="D738" s="74"/>
    </row>
    <row r="739" spans="4:4" ht="12.5">
      <c r="D739" s="74"/>
    </row>
    <row r="740" spans="4:4" ht="12.5">
      <c r="D740" s="74"/>
    </row>
    <row r="741" spans="4:4" ht="12.5">
      <c r="D741" s="74"/>
    </row>
    <row r="742" spans="4:4" ht="12.5">
      <c r="D742" s="74"/>
    </row>
    <row r="743" spans="4:4" ht="12.5">
      <c r="D743" s="74"/>
    </row>
    <row r="744" spans="4:4" ht="12.5">
      <c r="D744" s="74"/>
    </row>
    <row r="745" spans="4:4" ht="12.5">
      <c r="D745" s="74"/>
    </row>
    <row r="746" spans="4:4" ht="12.5">
      <c r="D746" s="74"/>
    </row>
    <row r="747" spans="4:4" ht="12.5">
      <c r="D747" s="74"/>
    </row>
    <row r="748" spans="4:4" ht="12.5">
      <c r="D748" s="74"/>
    </row>
    <row r="749" spans="4:4" ht="12.5">
      <c r="D749" s="74"/>
    </row>
    <row r="750" spans="4:4" ht="12.5">
      <c r="D750" s="74"/>
    </row>
    <row r="751" spans="4:4" ht="12.5">
      <c r="D751" s="74"/>
    </row>
    <row r="752" spans="4:4" ht="12.5">
      <c r="D752" s="74"/>
    </row>
    <row r="753" spans="4:4" ht="12.5">
      <c r="D753" s="74"/>
    </row>
    <row r="754" spans="4:4" ht="12.5">
      <c r="D754" s="74"/>
    </row>
    <row r="755" spans="4:4" ht="12.5">
      <c r="D755" s="74"/>
    </row>
    <row r="756" spans="4:4" ht="12.5">
      <c r="D756" s="74"/>
    </row>
    <row r="757" spans="4:4" ht="12.5">
      <c r="D757" s="74"/>
    </row>
    <row r="758" spans="4:4" ht="12.5">
      <c r="D758" s="74"/>
    </row>
    <row r="759" spans="4:4" ht="12.5">
      <c r="D759" s="74"/>
    </row>
    <row r="760" spans="4:4" ht="12.5">
      <c r="D760" s="74"/>
    </row>
    <row r="761" spans="4:4" ht="12.5">
      <c r="D761" s="74"/>
    </row>
    <row r="762" spans="4:4" ht="12.5">
      <c r="D762" s="74"/>
    </row>
    <row r="763" spans="4:4" ht="12.5">
      <c r="D763" s="74"/>
    </row>
    <row r="764" spans="4:4" ht="12.5">
      <c r="D764" s="74"/>
    </row>
    <row r="765" spans="4:4" ht="12.5">
      <c r="D765" s="74"/>
    </row>
    <row r="766" spans="4:4" ht="12.5">
      <c r="D766" s="74"/>
    </row>
    <row r="767" spans="4:4" ht="12.5">
      <c r="D767" s="74"/>
    </row>
    <row r="768" spans="4:4" ht="12.5">
      <c r="D768" s="74"/>
    </row>
    <row r="769" spans="4:4" ht="12.5">
      <c r="D769" s="74"/>
    </row>
    <row r="770" spans="4:4" ht="12.5">
      <c r="D770" s="74"/>
    </row>
    <row r="771" spans="4:4" ht="12.5">
      <c r="D771" s="74"/>
    </row>
    <row r="772" spans="4:4" ht="12.5">
      <c r="D772" s="74"/>
    </row>
    <row r="773" spans="4:4" ht="12.5">
      <c r="D773" s="74"/>
    </row>
    <row r="774" spans="4:4" ht="12.5">
      <c r="D774" s="74"/>
    </row>
    <row r="775" spans="4:4" ht="12.5">
      <c r="D775" s="74"/>
    </row>
    <row r="776" spans="4:4" ht="12.5">
      <c r="D776" s="74"/>
    </row>
    <row r="777" spans="4:4" ht="12.5">
      <c r="D777" s="74"/>
    </row>
    <row r="778" spans="4:4" ht="12.5">
      <c r="D778" s="74"/>
    </row>
    <row r="779" spans="4:4" ht="12.5">
      <c r="D779" s="74"/>
    </row>
    <row r="780" spans="4:4" ht="12.5">
      <c r="D780" s="74"/>
    </row>
    <row r="781" spans="4:4" ht="12.5">
      <c r="D781" s="74"/>
    </row>
    <row r="782" spans="4:4" ht="12.5">
      <c r="D782" s="74"/>
    </row>
    <row r="783" spans="4:4" ht="12.5">
      <c r="D783" s="74"/>
    </row>
    <row r="784" spans="4:4" ht="12.5">
      <c r="D784" s="74"/>
    </row>
    <row r="785" spans="4:4" ht="12.5">
      <c r="D785" s="74"/>
    </row>
    <row r="786" spans="4:4" ht="12.5">
      <c r="D786" s="74"/>
    </row>
    <row r="787" spans="4:4" ht="12.5">
      <c r="D787" s="74"/>
    </row>
    <row r="788" spans="4:4" ht="12.5">
      <c r="D788" s="74"/>
    </row>
    <row r="789" spans="4:4" ht="12.5">
      <c r="D789" s="74"/>
    </row>
    <row r="790" spans="4:4" ht="12.5">
      <c r="D790" s="74"/>
    </row>
    <row r="791" spans="4:4" ht="12.5">
      <c r="D791" s="74"/>
    </row>
    <row r="792" spans="4:4" ht="12.5">
      <c r="D792" s="74"/>
    </row>
    <row r="793" spans="4:4" ht="12.5">
      <c r="D793" s="74"/>
    </row>
    <row r="794" spans="4:4" ht="12.5">
      <c r="D794" s="74"/>
    </row>
    <row r="795" spans="4:4" ht="12.5">
      <c r="D795" s="74"/>
    </row>
    <row r="796" spans="4:4" ht="12.5">
      <c r="D796" s="74"/>
    </row>
    <row r="797" spans="4:4" ht="12.5">
      <c r="D797" s="74"/>
    </row>
    <row r="798" spans="4:4" ht="12.5">
      <c r="D798" s="74"/>
    </row>
    <row r="799" spans="4:4" ht="12.5">
      <c r="D799" s="74"/>
    </row>
    <row r="800" spans="4:4" ht="12.5">
      <c r="D800" s="74"/>
    </row>
    <row r="801" spans="4:4" ht="12.5">
      <c r="D801" s="74"/>
    </row>
    <row r="802" spans="4:4" ht="12.5">
      <c r="D802" s="74"/>
    </row>
    <row r="803" spans="4:4" ht="12.5">
      <c r="D803" s="74"/>
    </row>
    <row r="804" spans="4:4" ht="12.5">
      <c r="D804" s="74"/>
    </row>
    <row r="805" spans="4:4" ht="12.5">
      <c r="D805" s="74"/>
    </row>
    <row r="806" spans="4:4" ht="12.5">
      <c r="D806" s="74"/>
    </row>
    <row r="807" spans="4:4" ht="12.5">
      <c r="D807" s="74"/>
    </row>
    <row r="808" spans="4:4" ht="12.5">
      <c r="D808" s="74"/>
    </row>
    <row r="809" spans="4:4" ht="12.5">
      <c r="D809" s="74"/>
    </row>
    <row r="810" spans="4:4" ht="12.5">
      <c r="D810" s="74"/>
    </row>
    <row r="811" spans="4:4" ht="12.5">
      <c r="D811" s="74"/>
    </row>
    <row r="812" spans="4:4" ht="12.5">
      <c r="D812" s="74"/>
    </row>
    <row r="813" spans="4:4" ht="12.5">
      <c r="D813" s="74"/>
    </row>
    <row r="814" spans="4:4" ht="12.5">
      <c r="D814" s="74"/>
    </row>
    <row r="815" spans="4:4" ht="12.5">
      <c r="D815" s="74"/>
    </row>
    <row r="816" spans="4:4" ht="12.5">
      <c r="D816" s="74"/>
    </row>
    <row r="817" spans="4:4" ht="12.5">
      <c r="D817" s="74"/>
    </row>
    <row r="818" spans="4:4" ht="12.5">
      <c r="D818" s="74"/>
    </row>
    <row r="819" spans="4:4" ht="12.5">
      <c r="D819" s="74"/>
    </row>
    <row r="820" spans="4:4" ht="12.5">
      <c r="D820" s="74"/>
    </row>
    <row r="821" spans="4:4" ht="12.5">
      <c r="D821" s="74"/>
    </row>
    <row r="822" spans="4:4" ht="12.5">
      <c r="D822" s="74"/>
    </row>
    <row r="823" spans="4:4" ht="12.5">
      <c r="D823" s="74"/>
    </row>
    <row r="824" spans="4:4" ht="12.5">
      <c r="D824" s="74"/>
    </row>
    <row r="825" spans="4:4" ht="12.5">
      <c r="D825" s="74"/>
    </row>
    <row r="826" spans="4:4" ht="12.5">
      <c r="D826" s="74"/>
    </row>
    <row r="827" spans="4:4" ht="12.5">
      <c r="D827" s="74"/>
    </row>
    <row r="828" spans="4:4" ht="12.5">
      <c r="D828" s="74"/>
    </row>
    <row r="829" spans="4:4" ht="12.5">
      <c r="D829" s="74"/>
    </row>
    <row r="830" spans="4:4" ht="12.5">
      <c r="D830" s="74"/>
    </row>
    <row r="831" spans="4:4" ht="12.5">
      <c r="D831" s="74"/>
    </row>
    <row r="832" spans="4:4" ht="12.5">
      <c r="D832" s="74"/>
    </row>
    <row r="833" spans="4:4" ht="12.5">
      <c r="D833" s="74"/>
    </row>
    <row r="834" spans="4:4" ht="12.5">
      <c r="D834" s="74"/>
    </row>
    <row r="835" spans="4:4" ht="12.5">
      <c r="D835" s="74"/>
    </row>
    <row r="836" spans="4:4" ht="12.5">
      <c r="D836" s="74"/>
    </row>
    <row r="837" spans="4:4" ht="12.5">
      <c r="D837" s="74"/>
    </row>
    <row r="838" spans="4:4" ht="12.5">
      <c r="D838" s="74"/>
    </row>
    <row r="839" spans="4:4" ht="12.5">
      <c r="D839" s="74"/>
    </row>
    <row r="840" spans="4:4" ht="12.5">
      <c r="D840" s="74"/>
    </row>
    <row r="841" spans="4:4" ht="12.5">
      <c r="D841" s="74"/>
    </row>
    <row r="842" spans="4:4" ht="12.5">
      <c r="D842" s="74"/>
    </row>
    <row r="843" spans="4:4" ht="12.5">
      <c r="D843" s="74"/>
    </row>
    <row r="844" spans="4:4" ht="12.5">
      <c r="D844" s="74"/>
    </row>
    <row r="845" spans="4:4" ht="12.5">
      <c r="D845" s="74"/>
    </row>
    <row r="846" spans="4:4" ht="12.5">
      <c r="D846" s="74"/>
    </row>
    <row r="847" spans="4:4" ht="12.5">
      <c r="D847" s="74"/>
    </row>
    <row r="848" spans="4:4" ht="12.5">
      <c r="D848" s="74"/>
    </row>
    <row r="849" spans="4:4" ht="12.5">
      <c r="D849" s="74"/>
    </row>
    <row r="850" spans="4:4" ht="12.5">
      <c r="D850" s="74"/>
    </row>
    <row r="851" spans="4:4" ht="12.5">
      <c r="D851" s="74"/>
    </row>
    <row r="852" spans="4:4" ht="12.5">
      <c r="D852" s="74"/>
    </row>
    <row r="853" spans="4:4" ht="12.5">
      <c r="D853" s="74"/>
    </row>
    <row r="854" spans="4:4" ht="12.5">
      <c r="D854" s="74"/>
    </row>
    <row r="855" spans="4:4" ht="12.5">
      <c r="D855" s="74"/>
    </row>
    <row r="856" spans="4:4" ht="12.5">
      <c r="D856" s="74"/>
    </row>
    <row r="857" spans="4:4" ht="12.5">
      <c r="D857" s="74"/>
    </row>
    <row r="858" spans="4:4" ht="12.5">
      <c r="D858" s="74"/>
    </row>
    <row r="859" spans="4:4" ht="12.5">
      <c r="D859" s="74"/>
    </row>
    <row r="860" spans="4:4" ht="12.5">
      <c r="D860" s="74"/>
    </row>
    <row r="861" spans="4:4" ht="12.5">
      <c r="D861" s="74"/>
    </row>
    <row r="862" spans="4:4" ht="12.5">
      <c r="D862" s="74"/>
    </row>
    <row r="863" spans="4:4" ht="12.5">
      <c r="D863" s="74"/>
    </row>
    <row r="864" spans="4:4" ht="12.5">
      <c r="D864" s="74"/>
    </row>
    <row r="865" spans="4:4" ht="12.5">
      <c r="D865" s="74"/>
    </row>
    <row r="866" spans="4:4" ht="12.5">
      <c r="D866" s="74"/>
    </row>
    <row r="867" spans="4:4" ht="12.5">
      <c r="D867" s="74"/>
    </row>
    <row r="868" spans="4:4" ht="12.5">
      <c r="D868" s="74"/>
    </row>
    <row r="869" spans="4:4" ht="12.5">
      <c r="D869" s="74"/>
    </row>
    <row r="870" spans="4:4" ht="12.5">
      <c r="D870" s="74"/>
    </row>
    <row r="871" spans="4:4" ht="12.5">
      <c r="D871" s="74"/>
    </row>
    <row r="872" spans="4:4" ht="12.5">
      <c r="D872" s="74"/>
    </row>
    <row r="873" spans="4:4" ht="12.5">
      <c r="D873" s="74"/>
    </row>
    <row r="874" spans="4:4" ht="12.5">
      <c r="D874" s="74"/>
    </row>
    <row r="875" spans="4:4" ht="12.5">
      <c r="D875" s="74"/>
    </row>
    <row r="876" spans="4:4" ht="12.5">
      <c r="D876" s="74"/>
    </row>
    <row r="877" spans="4:4" ht="12.5">
      <c r="D877" s="74"/>
    </row>
    <row r="878" spans="4:4" ht="12.5">
      <c r="D878" s="74"/>
    </row>
    <row r="879" spans="4:4" ht="12.5">
      <c r="D879" s="74"/>
    </row>
    <row r="880" spans="4:4" ht="12.5">
      <c r="D880" s="74"/>
    </row>
    <row r="881" spans="4:4" ht="12.5">
      <c r="D881" s="74"/>
    </row>
    <row r="882" spans="4:4" ht="12.5">
      <c r="D882" s="74"/>
    </row>
    <row r="883" spans="4:4" ht="12.5">
      <c r="D883" s="74"/>
    </row>
    <row r="884" spans="4:4" ht="12.5">
      <c r="D884" s="74"/>
    </row>
    <row r="885" spans="4:4" ht="12.5">
      <c r="D885" s="74"/>
    </row>
    <row r="886" spans="4:4" ht="12.5">
      <c r="D886" s="74"/>
    </row>
    <row r="887" spans="4:4" ht="12.5">
      <c r="D887" s="74"/>
    </row>
    <row r="888" spans="4:4" ht="12.5">
      <c r="D888" s="74"/>
    </row>
    <row r="889" spans="4:4" ht="12.5">
      <c r="D889" s="74"/>
    </row>
    <row r="890" spans="4:4" ht="12.5">
      <c r="D890" s="74"/>
    </row>
    <row r="891" spans="4:4" ht="12.5">
      <c r="D891" s="74"/>
    </row>
    <row r="892" spans="4:4" ht="12.5">
      <c r="D892" s="74"/>
    </row>
    <row r="893" spans="4:4" ht="12.5">
      <c r="D893" s="74"/>
    </row>
    <row r="894" spans="4:4" ht="12.5">
      <c r="D894" s="74"/>
    </row>
    <row r="895" spans="4:4" ht="12.5">
      <c r="D895" s="74"/>
    </row>
    <row r="896" spans="4:4" ht="12.5">
      <c r="D896" s="74"/>
    </row>
    <row r="897" spans="4:4" ht="12.5">
      <c r="D897" s="74"/>
    </row>
    <row r="898" spans="4:4" ht="12.5">
      <c r="D898" s="74"/>
    </row>
    <row r="899" spans="4:4" ht="12.5">
      <c r="D899" s="74"/>
    </row>
    <row r="900" spans="4:4" ht="12.5">
      <c r="D900" s="74"/>
    </row>
    <row r="901" spans="4:4" ht="12.5">
      <c r="D901" s="74"/>
    </row>
    <row r="902" spans="4:4" ht="12.5">
      <c r="D902" s="74"/>
    </row>
    <row r="903" spans="4:4" ht="12.5">
      <c r="D903" s="74"/>
    </row>
    <row r="904" spans="4:4" ht="12.5">
      <c r="D904" s="74"/>
    </row>
    <row r="905" spans="4:4" ht="12.5">
      <c r="D905" s="74"/>
    </row>
    <row r="906" spans="4:4" ht="12.5">
      <c r="D906" s="74"/>
    </row>
    <row r="907" spans="4:4" ht="12.5">
      <c r="D907" s="74"/>
    </row>
    <row r="908" spans="4:4" ht="12.5">
      <c r="D908" s="74"/>
    </row>
    <row r="909" spans="4:4" ht="12.5">
      <c r="D909" s="74"/>
    </row>
    <row r="910" spans="4:4" ht="12.5">
      <c r="D910" s="74"/>
    </row>
    <row r="911" spans="4:4" ht="12.5">
      <c r="D911" s="74"/>
    </row>
    <row r="912" spans="4:4" ht="12.5">
      <c r="D912" s="74"/>
    </row>
    <row r="913" spans="4:4" ht="12.5">
      <c r="D913" s="74"/>
    </row>
    <row r="914" spans="4:4" ht="12.5">
      <c r="D914" s="74"/>
    </row>
    <row r="915" spans="4:4" ht="12.5">
      <c r="D915" s="74"/>
    </row>
    <row r="916" spans="4:4" ht="12.5">
      <c r="D916" s="74"/>
    </row>
    <row r="917" spans="4:4" ht="12.5">
      <c r="D917" s="74"/>
    </row>
    <row r="918" spans="4:4" ht="12.5">
      <c r="D918" s="74"/>
    </row>
    <row r="919" spans="4:4" ht="12.5">
      <c r="D919" s="74"/>
    </row>
    <row r="920" spans="4:4" ht="12.5">
      <c r="D920" s="74"/>
    </row>
    <row r="921" spans="4:4" ht="12.5">
      <c r="D921" s="74"/>
    </row>
    <row r="922" spans="4:4" ht="12.5">
      <c r="D922" s="74"/>
    </row>
    <row r="923" spans="4:4" ht="12.5">
      <c r="D923" s="74"/>
    </row>
    <row r="924" spans="4:4" ht="12.5">
      <c r="D924" s="74"/>
    </row>
    <row r="925" spans="4:4" ht="12.5">
      <c r="D925" s="74"/>
    </row>
    <row r="926" spans="4:4" ht="12.5">
      <c r="D926" s="74"/>
    </row>
    <row r="927" spans="4:4" ht="12.5">
      <c r="D927" s="74"/>
    </row>
    <row r="928" spans="4:4" ht="12.5">
      <c r="D928" s="74"/>
    </row>
    <row r="929" spans="4:4" ht="12.5">
      <c r="D929" s="74"/>
    </row>
    <row r="930" spans="4:4" ht="12.5">
      <c r="D930" s="74"/>
    </row>
    <row r="931" spans="4:4" ht="12.5">
      <c r="D931" s="74"/>
    </row>
    <row r="932" spans="4:4" ht="12.5">
      <c r="D932" s="74"/>
    </row>
    <row r="933" spans="4:4" ht="12.5">
      <c r="D933" s="74"/>
    </row>
    <row r="934" spans="4:4" ht="12.5">
      <c r="D934" s="74"/>
    </row>
    <row r="935" spans="4:4" ht="12.5">
      <c r="D935" s="74"/>
    </row>
    <row r="936" spans="4:4" ht="12.5">
      <c r="D936" s="74"/>
    </row>
    <row r="937" spans="4:4" ht="12.5">
      <c r="D937" s="74"/>
    </row>
    <row r="938" spans="4:4" ht="12.5">
      <c r="D938" s="74"/>
    </row>
    <row r="939" spans="4:4" ht="12.5">
      <c r="D939" s="74"/>
    </row>
    <row r="940" spans="4:4" ht="12.5">
      <c r="D940" s="74"/>
    </row>
    <row r="941" spans="4:4" ht="12.5">
      <c r="D941" s="74"/>
    </row>
    <row r="942" spans="4:4" ht="12.5">
      <c r="D942" s="74"/>
    </row>
    <row r="943" spans="4:4" ht="12.5">
      <c r="D943" s="74"/>
    </row>
    <row r="944" spans="4:4" ht="12.5">
      <c r="D944" s="74"/>
    </row>
    <row r="945" spans="4:4" ht="12.5">
      <c r="D945" s="74"/>
    </row>
    <row r="946" spans="4:4" ht="12.5">
      <c r="D946" s="74"/>
    </row>
    <row r="947" spans="4:4" ht="12.5">
      <c r="D947" s="74"/>
    </row>
    <row r="948" spans="4:4" ht="12.5">
      <c r="D948" s="74"/>
    </row>
    <row r="949" spans="4:4" ht="12.5">
      <c r="D949" s="74"/>
    </row>
    <row r="950" spans="4:4" ht="12.5">
      <c r="D950" s="74"/>
    </row>
    <row r="951" spans="4:4" ht="12.5">
      <c r="D951" s="74"/>
    </row>
    <row r="952" spans="4:4" ht="12.5">
      <c r="D952" s="74"/>
    </row>
    <row r="953" spans="4:4" ht="12.5">
      <c r="D953" s="74"/>
    </row>
    <row r="954" spans="4:4" ht="12.5">
      <c r="D954" s="74"/>
    </row>
    <row r="955" spans="4:4" ht="12.5">
      <c r="D955" s="74"/>
    </row>
    <row r="956" spans="4:4" ht="12.5">
      <c r="D956" s="74"/>
    </row>
    <row r="957" spans="4:4" ht="12.5">
      <c r="D957" s="74"/>
    </row>
    <row r="958" spans="4:4" ht="12.5">
      <c r="D958" s="74"/>
    </row>
    <row r="959" spans="4:4" ht="12.5">
      <c r="D959" s="74"/>
    </row>
    <row r="960" spans="4:4" ht="12.5">
      <c r="D960" s="74"/>
    </row>
    <row r="961" spans="4:4" ht="12.5">
      <c r="D961" s="74"/>
    </row>
    <row r="962" spans="4:4" ht="12.5">
      <c r="D962" s="74"/>
    </row>
    <row r="963" spans="4:4" ht="12.5">
      <c r="D963" s="74"/>
    </row>
    <row r="964" spans="4:4" ht="12.5">
      <c r="D964" s="74"/>
    </row>
    <row r="965" spans="4:4" ht="12.5">
      <c r="D965" s="74"/>
    </row>
    <row r="966" spans="4:4" ht="12.5">
      <c r="D966" s="74"/>
    </row>
    <row r="967" spans="4:4" ht="12.5">
      <c r="D967" s="74"/>
    </row>
    <row r="968" spans="4:4" ht="12.5">
      <c r="D968" s="74"/>
    </row>
    <row r="969" spans="4:4" ht="12.5">
      <c r="D969" s="74"/>
    </row>
    <row r="970" spans="4:4" ht="12.5">
      <c r="D970" s="74"/>
    </row>
    <row r="971" spans="4:4" ht="12.5">
      <c r="D971" s="74"/>
    </row>
    <row r="972" spans="4:4" ht="12.5">
      <c r="D972" s="74"/>
    </row>
    <row r="973" spans="4:4" ht="12.5">
      <c r="D973" s="74"/>
    </row>
    <row r="974" spans="4:4" ht="12.5">
      <c r="D974" s="74"/>
    </row>
    <row r="975" spans="4:4" ht="12.5">
      <c r="D975" s="74"/>
    </row>
    <row r="976" spans="4:4" ht="12.5">
      <c r="D976" s="74"/>
    </row>
    <row r="977" spans="4:4" ht="12.5">
      <c r="D977" s="74"/>
    </row>
    <row r="978" spans="4:4" ht="12.5">
      <c r="D978" s="74"/>
    </row>
    <row r="979" spans="4:4" ht="12.5">
      <c r="D979" s="74"/>
    </row>
    <row r="980" spans="4:4" ht="12.5">
      <c r="D980" s="74"/>
    </row>
    <row r="981" spans="4:4" ht="12.5">
      <c r="D981" s="74"/>
    </row>
    <row r="982" spans="4:4" ht="12.5">
      <c r="D982" s="74"/>
    </row>
    <row r="983" spans="4:4" ht="12.5">
      <c r="D983" s="74"/>
    </row>
    <row r="984" spans="4:4" ht="12.5">
      <c r="D984" s="74"/>
    </row>
    <row r="985" spans="4:4" ht="12.5">
      <c r="D985" s="74"/>
    </row>
    <row r="986" spans="4:4" ht="12.5">
      <c r="D986" s="74"/>
    </row>
    <row r="987" spans="4:4" ht="12.5">
      <c r="D987" s="74"/>
    </row>
    <row r="988" spans="4:4" ht="12.5">
      <c r="D988" s="74"/>
    </row>
    <row r="989" spans="4:4" ht="12.5">
      <c r="D989" s="74"/>
    </row>
    <row r="990" spans="4:4" ht="12.5">
      <c r="D990" s="74"/>
    </row>
    <row r="991" spans="4:4" ht="12.5">
      <c r="D991" s="74"/>
    </row>
    <row r="992" spans="4:4" ht="12.5">
      <c r="D992" s="74"/>
    </row>
    <row r="993" spans="4:4" ht="12.5">
      <c r="D993" s="74"/>
    </row>
    <row r="994" spans="4:4" ht="12.5">
      <c r="D994" s="74"/>
    </row>
    <row r="995" spans="4:4" ht="12.5">
      <c r="D995" s="74"/>
    </row>
    <row r="996" spans="4:4" ht="12.5">
      <c r="D996" s="74"/>
    </row>
    <row r="997" spans="4:4" ht="12.5">
      <c r="D997" s="74"/>
    </row>
    <row r="998" spans="4:4" ht="12.5">
      <c r="D998" s="74"/>
    </row>
    <row r="999" spans="4:4" ht="12.5">
      <c r="D999" s="74"/>
    </row>
    <row r="1000" spans="4:4" ht="12.5">
      <c r="D1000" s="74"/>
    </row>
    <row r="1001" spans="4:4" ht="12.5">
      <c r="D1001" s="74"/>
    </row>
    <row r="1002" spans="4:4" ht="12.5">
      <c r="D1002" s="74"/>
    </row>
    <row r="1003" spans="4:4" ht="12.5">
      <c r="D1003" s="74"/>
    </row>
    <row r="1004" spans="4:4" ht="12.5">
      <c r="D1004" s="74"/>
    </row>
    <row r="1005" spans="4:4" ht="12.5">
      <c r="D1005" s="74"/>
    </row>
    <row r="1006" spans="4:4" ht="12.5">
      <c r="D1006" s="74"/>
    </row>
    <row r="1007" spans="4:4" ht="12.5">
      <c r="D1007" s="74"/>
    </row>
    <row r="1008" spans="4:4" ht="12.5">
      <c r="D1008" s="74"/>
    </row>
  </sheetData>
  <mergeCells count="1">
    <mergeCell ref="C4:D5"/>
  </mergeCells>
  <phoneticPr fontId="40"/>
  <printOptions horizontalCentered="1" gridLines="1"/>
  <pageMargins left="0.7" right="0.7" top="0.75" bottom="0.75" header="0" footer="0"/>
  <pageSetup paperSize="9"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A86E8"/>
    <outlinePr summaryBelow="0" summaryRight="0"/>
  </sheetPr>
  <dimension ref="A1:H992"/>
  <sheetViews>
    <sheetView workbookViewId="0">
      <pane xSplit="1" topLeftCell="B1" activePane="topRight" state="frozen"/>
      <selection pane="topRight" activeCell="C2" sqref="C2"/>
    </sheetView>
  </sheetViews>
  <sheetFormatPr defaultColWidth="14.453125" defaultRowHeight="15.75" customHeight="1"/>
  <cols>
    <col min="1" max="1" width="6.26953125" customWidth="1"/>
    <col min="2" max="2" width="51.54296875" customWidth="1"/>
    <col min="3" max="3" width="283.26953125" customWidth="1"/>
    <col min="4" max="4" width="42.81640625" customWidth="1"/>
    <col min="5" max="5" width="86" customWidth="1"/>
    <col min="6" max="6" width="62.453125" customWidth="1"/>
    <col min="7" max="9" width="12.26953125" customWidth="1"/>
  </cols>
  <sheetData>
    <row r="1" spans="1:8" ht="15.75" customHeight="1">
      <c r="A1" s="71" t="s">
        <v>90</v>
      </c>
      <c r="B1" s="9"/>
      <c r="C1" s="73"/>
      <c r="D1" s="73"/>
      <c r="E1" s="75"/>
      <c r="F1" s="73"/>
      <c r="H1" s="77"/>
    </row>
    <row r="2" spans="1:8" ht="15.75" customHeight="1">
      <c r="A2" s="8"/>
      <c r="B2" s="9"/>
      <c r="C2" s="9"/>
      <c r="D2" s="9"/>
      <c r="E2" s="79"/>
      <c r="F2" s="9"/>
      <c r="H2" s="77"/>
    </row>
    <row r="3" spans="1:8" ht="15.75" customHeight="1">
      <c r="A3" s="8" t="s">
        <v>92</v>
      </c>
      <c r="B3" s="9"/>
      <c r="C3" s="9"/>
      <c r="D3" s="9"/>
      <c r="E3" s="81"/>
      <c r="F3" s="9"/>
      <c r="H3" s="77"/>
    </row>
    <row r="4" spans="1:8" ht="15.75" customHeight="1">
      <c r="A4" s="83"/>
      <c r="B4" s="83"/>
      <c r="C4" s="77"/>
      <c r="D4" s="77"/>
      <c r="E4" s="84"/>
      <c r="F4" s="77"/>
      <c r="H4" s="77"/>
    </row>
    <row r="5" spans="1:8" ht="15.75" customHeight="1">
      <c r="A5" s="86"/>
      <c r="B5" s="88"/>
      <c r="C5" s="89" t="s">
        <v>95</v>
      </c>
      <c r="D5" s="90"/>
      <c r="E5" s="91" t="s">
        <v>96</v>
      </c>
      <c r="F5" s="93"/>
    </row>
    <row r="6" spans="1:8" ht="15.75" customHeight="1">
      <c r="A6" s="94" t="s">
        <v>97</v>
      </c>
      <c r="B6" s="95" t="s">
        <v>98</v>
      </c>
      <c r="C6" s="96" t="s">
        <v>99</v>
      </c>
      <c r="D6" s="97" t="s">
        <v>23</v>
      </c>
      <c r="E6" s="98" t="s">
        <v>99</v>
      </c>
      <c r="F6" s="99"/>
    </row>
    <row r="7" spans="1:8" ht="15.75" customHeight="1">
      <c r="A7" s="101" t="e">
        <f>#REF!</f>
        <v>#REF!</v>
      </c>
      <c r="B7" s="102" t="str">
        <f>チーム内役割表!$B$11</f>
        <v>ポイント管理（経理）：</v>
      </c>
      <c r="C7" s="103"/>
      <c r="D7" s="104" t="str">
        <f>チーム内役割表!D11</f>
        <v>【週報：現状ポイントと達成度分析報告】</v>
      </c>
      <c r="E7" s="98" t="s">
        <v>100</v>
      </c>
      <c r="F7" s="102" t="str">
        <f>チーム内役割表!C11</f>
        <v>・チーム／個人のポイントを算出把握
・ポイント状況のメンバーへの周知
・ポイント状況の分析（目標への達成度、なぜ勝っている／負けている）</v>
      </c>
    </row>
    <row r="8" spans="1:8" ht="15.75" customHeight="1">
      <c r="A8" s="101">
        <f>チーム内役割表!$A$12</f>
        <v>3</v>
      </c>
      <c r="B8" s="102" t="str">
        <f>チーム内役割表!$B$12</f>
        <v>スケジュール管理・過去(労務)</v>
      </c>
      <c r="C8" s="105"/>
      <c r="D8" s="104" t="str">
        <f>チーム内役割表!D12</f>
        <v>【週報：メンバー実働状況と分析】</v>
      </c>
      <c r="E8" s="106" t="s">
        <v>101</v>
      </c>
      <c r="F8" s="102" t="str">
        <f>チーム内役割表!C12</f>
        <v>・1週間のメンバーの労務管理（目標に対する実働）
・時間が取れていない人への状況ヒアリング
・同じミッションで止まっている作業日程数の計測
・PMへのメンバー稼働状況の報告</v>
      </c>
    </row>
    <row r="9" spans="1:8" ht="15.75" customHeight="1">
      <c r="A9" s="101">
        <f>チーム内役割表!$A$13</f>
        <v>4</v>
      </c>
      <c r="B9" s="102" t="str">
        <f>チーム内役割表!$B$13</f>
        <v>スケジュール管理・未来(リスク管理)</v>
      </c>
      <c r="C9" s="108"/>
      <c r="D9" s="104" t="str">
        <f>チーム内役割表!D13</f>
        <v>【週報：メンバー予定とリスク管理】</v>
      </c>
      <c r="E9" s="106" t="s">
        <v>102</v>
      </c>
      <c r="F9" s="102" t="str">
        <f>チーム内役割表!C13</f>
        <v>・今後1週間のメンバーの作業予定（目標）
・今後入り得るスケジュール状況のヒアリング
・PMへのメンバーの稼働予定の報告</v>
      </c>
    </row>
    <row r="10" spans="1:8" ht="15.75" customHeight="1">
      <c r="A10" s="101">
        <f>チーム内役割表!$A$14</f>
        <v>5</v>
      </c>
      <c r="B10" s="102" t="str">
        <f>チーム内役割表!$B$14</f>
        <v>重要事項の共有＆周知徹底（広報）：</v>
      </c>
      <c r="C10" s="108"/>
      <c r="D10" s="104" t="str">
        <f>チーム内役割表!D14</f>
        <v>【週報：チームの現行方針・翌週目標】</v>
      </c>
      <c r="E10" s="106" t="s">
        <v>104</v>
      </c>
      <c r="F10" s="102" t="str">
        <f>チーム内役割表!C14</f>
        <v>・運営やPMからの告知共有
・チーム決定事項のノート化やアナウンス化
・議事録の作成と共有</v>
      </c>
    </row>
    <row r="11" spans="1:8" ht="15.75" customHeight="1">
      <c r="A11" s="101">
        <f>チーム内役割表!$A$15</f>
        <v>6</v>
      </c>
      <c r="B11" s="102" t="str">
        <f>チーム内役割表!$B$15</f>
        <v>役割の徹底（人事）：</v>
      </c>
      <c r="C11" s="108"/>
      <c r="D11" s="104" t="str">
        <f>チーム内役割表!D15</f>
        <v>【週報：役割ごとにポイント化】</v>
      </c>
      <c r="E11" s="106" t="s">
        <v>105</v>
      </c>
      <c r="F11" s="102" t="str">
        <f>チーム内役割表!C15</f>
        <v>・PM含め各役割がヌケモレ無く誠実に実践されているか確認
・PMと相談して上記状況に基づきポイント換算
・PMや運営に報連相
・PMがうまく稼働していない場合は運営に報告・相談の義務を負う</v>
      </c>
    </row>
    <row r="12" spans="1:8" ht="15.75" customHeight="1">
      <c r="A12" s="101">
        <f>チーム内役割表!$A$16</f>
        <v>7</v>
      </c>
      <c r="B12" s="102" t="str">
        <f>チーム内役割表!$B$16</f>
        <v>ミッションの分解推進・理解促進（情報サポート・制作）：</v>
      </c>
      <c r="C12" s="108"/>
      <c r="D12" s="104" t="str">
        <f>チーム内役割表!D16</f>
        <v>【週報：メンバー進捗状況と分析、
　　　　理解が進んだやり方の共有】</v>
      </c>
      <c r="E12" s="106" t="s">
        <v>106</v>
      </c>
      <c r="F12" s="102" t="str">
        <f>チーム内役割表!C16</f>
        <v>・メンバーの進捗状況の把握
・詰まっている点のヒアリング
・ミッションの分解促進
・わかりやすい共有で全体進捗に貢献
・理解促進のための資料作成</v>
      </c>
    </row>
    <row r="13" spans="1:8" ht="15.75" customHeight="1">
      <c r="A13" s="101">
        <f>チーム内役割表!$A$17</f>
        <v>8</v>
      </c>
      <c r="B13" s="102" t="str">
        <f>チーム内役割表!$B$17</f>
        <v>戦略立案（企画）：</v>
      </c>
      <c r="C13" s="105"/>
      <c r="D13" s="104" t="str">
        <f>チーム内役割表!D17</f>
        <v>【週報：他チーム状況のまとめ】</v>
      </c>
      <c r="E13" s="106" t="s">
        <v>107</v>
      </c>
      <c r="F13" s="102" t="str">
        <f>チーム内役割表!C17</f>
        <v>・他チーム状況の把握
・PMと連携して方針修正の企画
・必要に応じてPM経由でコーディネータと連携してMTGを開催、提言</v>
      </c>
    </row>
    <row r="14" spans="1:8" ht="15.75" customHeight="1">
      <c r="A14" s="101">
        <f>チーム内役割表!$A$18</f>
        <v>9</v>
      </c>
      <c r="B14" s="102" t="str">
        <f>チーム内役割表!$B$18</f>
        <v>モチベーター</v>
      </c>
      <c r="C14" s="108"/>
      <c r="D14" s="104" t="str">
        <f>チーム内役割表!D18</f>
        <v>【週報：なし】</v>
      </c>
      <c r="E14" s="106" t="s">
        <v>108</v>
      </c>
      <c r="F14" s="102" t="str">
        <f>チーム内役割表!C18</f>
        <v>・とにかくメンバーへ誰より積極的に声掛け（ガヤ）
・モチベーション維持のための約束事を決めて計測
・直接／WEBでの会議呼びかけ＆日程調整
・遊び心を忘れない</v>
      </c>
    </row>
    <row r="15" spans="1:8" ht="15.75" customHeight="1">
      <c r="A15" s="111">
        <f>チーム内役割表!$A$19</f>
        <v>10</v>
      </c>
      <c r="B15" s="112" t="str">
        <f>チーム内役割表!$B$19</f>
        <v>業務行動管理</v>
      </c>
      <c r="C15" s="113"/>
      <c r="D15" s="104" t="str">
        <f>チーム内役割表!D19</f>
        <v>【週報：メンバーのLINE＆SS上での習慣化状況】</v>
      </c>
      <c r="E15" s="106" t="s">
        <v>109</v>
      </c>
      <c r="F15" s="102" t="str">
        <f>チーム内役割表!C19</f>
        <v>・日々の報連相と記入事項がLINE上とSS上で出来ているかを確認
・PMへのLINE上での各メンバーの行動状況を報告</v>
      </c>
    </row>
    <row r="16" spans="1:8" ht="12.5">
      <c r="E16" s="79"/>
    </row>
    <row r="17" spans="1:5" ht="12.5">
      <c r="E17" s="79"/>
    </row>
    <row r="18" spans="1:5" ht="12.5">
      <c r="E18" s="79"/>
    </row>
    <row r="19" spans="1:5" ht="12.5">
      <c r="A19" s="86"/>
      <c r="B19" s="88"/>
      <c r="C19" s="116" t="s">
        <v>2</v>
      </c>
      <c r="E19" s="79"/>
    </row>
    <row r="20" spans="1:5" ht="12.5">
      <c r="A20" s="94" t="s">
        <v>97</v>
      </c>
      <c r="B20" s="117" t="s">
        <v>98</v>
      </c>
      <c r="C20" s="117" t="s">
        <v>99</v>
      </c>
      <c r="E20" s="79"/>
    </row>
    <row r="21" spans="1:5" ht="25">
      <c r="A21" s="101">
        <v>2</v>
      </c>
      <c r="B21" s="102" t="str">
        <f>チーム内役割表!$B$11</f>
        <v>ポイント管理（経理）：</v>
      </c>
      <c r="C21" s="103" t="s">
        <v>112</v>
      </c>
      <c r="E21" s="79"/>
    </row>
    <row r="22" spans="1:5" ht="12.5">
      <c r="A22" s="101">
        <v>3</v>
      </c>
      <c r="B22" s="102" t="str">
        <f>チーム内役割表!$B$12</f>
        <v>スケジュール管理・過去(労務)</v>
      </c>
      <c r="C22" s="105" t="s">
        <v>114</v>
      </c>
      <c r="E22" s="79"/>
    </row>
    <row r="23" spans="1:5" ht="12.5">
      <c r="A23" s="101">
        <f>チーム内役割表!$A$13</f>
        <v>4</v>
      </c>
      <c r="B23" s="102" t="str">
        <f>チーム内役割表!$B$13</f>
        <v>スケジュール管理・未来(リスク管理)</v>
      </c>
      <c r="C23" s="105" t="s">
        <v>116</v>
      </c>
      <c r="E23" s="79"/>
    </row>
    <row r="24" spans="1:5" ht="12.5">
      <c r="A24" s="101">
        <f>チーム内役割表!$A$14</f>
        <v>5</v>
      </c>
      <c r="B24" s="102" t="str">
        <f>チーム内役割表!$B$14</f>
        <v>重要事項の共有＆周知徹底（広報）：</v>
      </c>
      <c r="C24" s="105" t="s">
        <v>118</v>
      </c>
      <c r="E24" s="79"/>
    </row>
    <row r="25" spans="1:5" ht="12.5">
      <c r="A25" s="101">
        <f>チーム内役割表!$A$15</f>
        <v>6</v>
      </c>
      <c r="B25" s="102" t="str">
        <f>チーム内役割表!$B$15</f>
        <v>役割の徹底（人事）：</v>
      </c>
      <c r="C25" s="105" t="s">
        <v>120</v>
      </c>
      <c r="E25" s="79"/>
    </row>
    <row r="26" spans="1:5" ht="12.5">
      <c r="A26" s="101">
        <f>チーム内役割表!$A$16</f>
        <v>7</v>
      </c>
      <c r="B26" s="102" t="str">
        <f>チーム内役割表!$B$16</f>
        <v>ミッションの分解推進・理解促進（情報サポート・制作）：</v>
      </c>
      <c r="C26" s="105" t="s">
        <v>123</v>
      </c>
      <c r="E26" s="79"/>
    </row>
    <row r="27" spans="1:5" ht="12.5">
      <c r="A27" s="101">
        <f>チーム内役割表!$A$17</f>
        <v>8</v>
      </c>
      <c r="B27" s="102" t="str">
        <f>チーム内役割表!$B$17</f>
        <v>戦略立案（企画）：</v>
      </c>
      <c r="C27" s="105" t="s">
        <v>125</v>
      </c>
      <c r="E27" s="79"/>
    </row>
    <row r="28" spans="1:5" ht="12.5">
      <c r="A28" s="101">
        <f>チーム内役割表!$A$18</f>
        <v>9</v>
      </c>
      <c r="B28" s="102" t="str">
        <f>チーム内役割表!$B$18</f>
        <v>モチベーター</v>
      </c>
      <c r="C28" s="105" t="s">
        <v>127</v>
      </c>
      <c r="E28" s="79"/>
    </row>
    <row r="29" spans="1:5" ht="12.5">
      <c r="A29" s="111">
        <f>チーム内役割表!$A$19</f>
        <v>10</v>
      </c>
      <c r="B29" s="112" t="str">
        <f>チーム内役割表!$B$19</f>
        <v>業務行動管理</v>
      </c>
      <c r="C29" s="128" t="s">
        <v>129</v>
      </c>
      <c r="E29" s="79"/>
    </row>
    <row r="30" spans="1:5" ht="12.5">
      <c r="E30" s="79"/>
    </row>
    <row r="31" spans="1:5" ht="12.5">
      <c r="A31" s="86"/>
      <c r="B31" s="88"/>
      <c r="C31" s="116" t="s">
        <v>11</v>
      </c>
      <c r="E31" s="79"/>
    </row>
    <row r="32" spans="1:5" ht="12.5">
      <c r="A32" s="94" t="s">
        <v>97</v>
      </c>
      <c r="B32" s="117" t="s">
        <v>98</v>
      </c>
      <c r="C32" s="117" t="s">
        <v>130</v>
      </c>
      <c r="E32" s="79"/>
    </row>
    <row r="33" spans="1:5" ht="87.5">
      <c r="A33" s="101">
        <v>2</v>
      </c>
      <c r="B33" s="102" t="str">
        <f>チーム内役割表!$B$11</f>
        <v>ポイント管理（経理）：</v>
      </c>
      <c r="C33" s="103" t="s">
        <v>131</v>
      </c>
      <c r="E33" s="79"/>
    </row>
    <row r="34" spans="1:5" ht="12.5">
      <c r="A34" s="101">
        <v>3</v>
      </c>
      <c r="B34" s="102" t="str">
        <f>チーム内役割表!$B$12</f>
        <v>スケジュール管理・過去(労務)</v>
      </c>
      <c r="C34" s="105" t="s">
        <v>132</v>
      </c>
      <c r="E34" s="79"/>
    </row>
    <row r="35" spans="1:5" ht="12.5">
      <c r="A35" s="101">
        <f>チーム内役割表!$A$13</f>
        <v>4</v>
      </c>
      <c r="B35" s="102" t="str">
        <f>チーム内役割表!$B$13</f>
        <v>スケジュール管理・未来(リスク管理)</v>
      </c>
      <c r="C35" s="105" t="s">
        <v>133</v>
      </c>
      <c r="E35" s="79"/>
    </row>
    <row r="36" spans="1:5" ht="12.5">
      <c r="A36" s="101">
        <f>チーム内役割表!$A$14</f>
        <v>5</v>
      </c>
      <c r="B36" s="102" t="str">
        <f>チーム内役割表!$B$14</f>
        <v>重要事項の共有＆周知徹底（広報）：</v>
      </c>
      <c r="C36" s="105" t="s">
        <v>134</v>
      </c>
      <c r="E36" s="79"/>
    </row>
    <row r="37" spans="1:5" ht="12.5">
      <c r="A37" s="101">
        <f>チーム内役割表!$A$15</f>
        <v>6</v>
      </c>
      <c r="B37" s="102" t="str">
        <f>チーム内役割表!$B$15</f>
        <v>役割の徹底（人事）：</v>
      </c>
      <c r="C37" s="105" t="s">
        <v>135</v>
      </c>
      <c r="E37" s="79"/>
    </row>
    <row r="38" spans="1:5" ht="12.5">
      <c r="A38" s="101">
        <f>チーム内役割表!$A$16</f>
        <v>7</v>
      </c>
      <c r="B38" s="102" t="str">
        <f>チーム内役割表!$B$16</f>
        <v>ミッションの分解推進・理解促進（情報サポート・制作）：</v>
      </c>
      <c r="C38" s="105" t="s">
        <v>137</v>
      </c>
      <c r="E38" s="79"/>
    </row>
    <row r="39" spans="1:5" ht="12.5">
      <c r="A39" s="101">
        <f>チーム内役割表!$A$17</f>
        <v>8</v>
      </c>
      <c r="B39" s="102" t="str">
        <f>チーム内役割表!$B$17</f>
        <v>戦略立案（企画）：</v>
      </c>
      <c r="C39" s="105" t="s">
        <v>139</v>
      </c>
      <c r="E39" s="79"/>
    </row>
    <row r="40" spans="1:5" ht="12.5">
      <c r="A40" s="101">
        <f>チーム内役割表!$A$18</f>
        <v>9</v>
      </c>
      <c r="B40" s="102" t="str">
        <f>チーム内役割表!$B$18</f>
        <v>モチベーター</v>
      </c>
      <c r="C40" s="105" t="s">
        <v>140</v>
      </c>
      <c r="E40" s="79"/>
    </row>
    <row r="41" spans="1:5" ht="12.5">
      <c r="A41" s="111">
        <f>チーム内役割表!$A$19</f>
        <v>10</v>
      </c>
      <c r="B41" s="112" t="str">
        <f>チーム内役割表!$B$19</f>
        <v>業務行動管理</v>
      </c>
      <c r="C41" s="128" t="s">
        <v>142</v>
      </c>
      <c r="E41" s="79"/>
    </row>
    <row r="42" spans="1:5" ht="12.5">
      <c r="C42" s="9"/>
      <c r="E42" s="79"/>
    </row>
    <row r="43" spans="1:5" ht="12.5">
      <c r="A43" s="86"/>
      <c r="B43" s="88"/>
      <c r="C43" s="116" t="s">
        <v>26</v>
      </c>
      <c r="E43" s="79"/>
    </row>
    <row r="44" spans="1:5" ht="12.5">
      <c r="A44" s="94" t="s">
        <v>97</v>
      </c>
      <c r="B44" s="117" t="s">
        <v>98</v>
      </c>
      <c r="C44" s="117" t="s">
        <v>99</v>
      </c>
      <c r="E44" s="79"/>
    </row>
    <row r="45" spans="1:5" ht="12.5">
      <c r="A45" s="101">
        <v>2</v>
      </c>
      <c r="B45" s="102" t="str">
        <f>チーム内役割表!$B$11</f>
        <v>ポイント管理（経理）：</v>
      </c>
      <c r="C45" s="103" t="s">
        <v>143</v>
      </c>
      <c r="E45" s="79"/>
    </row>
    <row r="46" spans="1:5" ht="12.5">
      <c r="A46" s="101">
        <v>3</v>
      </c>
      <c r="B46" s="102" t="str">
        <f>チーム内役割表!$B$12</f>
        <v>スケジュール管理・過去(労務)</v>
      </c>
      <c r="C46" s="105" t="s">
        <v>144</v>
      </c>
      <c r="E46" s="79"/>
    </row>
    <row r="47" spans="1:5" ht="12.5">
      <c r="A47" s="101">
        <f>チーム内役割表!$A$13</f>
        <v>4</v>
      </c>
      <c r="B47" s="102" t="str">
        <f>チーム内役割表!$B$13</f>
        <v>スケジュール管理・未来(リスク管理)</v>
      </c>
      <c r="C47" s="105"/>
      <c r="E47" s="79"/>
    </row>
    <row r="48" spans="1:5" ht="12.5">
      <c r="A48" s="101">
        <f>チーム内役割表!$A$14</f>
        <v>5</v>
      </c>
      <c r="B48" s="102" t="str">
        <f>チーム内役割表!$B$14</f>
        <v>重要事項の共有＆周知徹底（広報）：</v>
      </c>
      <c r="C48" s="105" t="s">
        <v>145</v>
      </c>
      <c r="E48" s="79"/>
    </row>
    <row r="49" spans="1:5" ht="12.5">
      <c r="A49" s="101">
        <f>チーム内役割表!$A$15</f>
        <v>6</v>
      </c>
      <c r="B49" s="102" t="str">
        <f>チーム内役割表!$B$15</f>
        <v>役割の徹底（人事）：</v>
      </c>
      <c r="C49" s="105" t="s">
        <v>146</v>
      </c>
      <c r="E49" s="79"/>
    </row>
    <row r="50" spans="1:5" ht="12.5">
      <c r="A50" s="101">
        <f>チーム内役割表!$A$16</f>
        <v>7</v>
      </c>
      <c r="B50" s="102" t="str">
        <f>チーム内役割表!$B$16</f>
        <v>ミッションの分解推進・理解促進（情報サポート・制作）：</v>
      </c>
      <c r="C50" s="105" t="s">
        <v>148</v>
      </c>
      <c r="E50" s="79"/>
    </row>
    <row r="51" spans="1:5" ht="12.5">
      <c r="A51" s="101">
        <f>チーム内役割表!$A$17</f>
        <v>8</v>
      </c>
      <c r="B51" s="102" t="str">
        <f>チーム内役割表!$B$17</f>
        <v>戦略立案（企画）：</v>
      </c>
      <c r="C51" s="105" t="s">
        <v>149</v>
      </c>
      <c r="E51" s="79"/>
    </row>
    <row r="52" spans="1:5" ht="12.5">
      <c r="A52" s="101">
        <f>チーム内役割表!$A$18</f>
        <v>9</v>
      </c>
      <c r="B52" s="102" t="str">
        <f>チーム内役割表!$B$18</f>
        <v>モチベーター</v>
      </c>
      <c r="C52" s="105" t="s">
        <v>150</v>
      </c>
      <c r="E52" s="79"/>
    </row>
    <row r="53" spans="1:5" ht="12.5">
      <c r="A53" s="111">
        <f>チーム内役割表!$A$19</f>
        <v>10</v>
      </c>
      <c r="B53" s="112" t="str">
        <f>チーム内役割表!$B$19</f>
        <v>業務行動管理</v>
      </c>
      <c r="C53" s="128" t="s">
        <v>151</v>
      </c>
      <c r="E53" s="79"/>
    </row>
    <row r="54" spans="1:5" ht="12.5">
      <c r="E54" s="79"/>
    </row>
    <row r="55" spans="1:5" ht="12.5">
      <c r="A55" s="86"/>
      <c r="B55" s="88"/>
      <c r="C55" s="116" t="s">
        <v>28</v>
      </c>
      <c r="E55" s="79"/>
    </row>
    <row r="56" spans="1:5" ht="12.5">
      <c r="A56" s="94" t="s">
        <v>97</v>
      </c>
      <c r="B56" s="117" t="s">
        <v>98</v>
      </c>
      <c r="C56" s="117" t="s">
        <v>99</v>
      </c>
      <c r="E56" s="79"/>
    </row>
    <row r="57" spans="1:5" ht="87.5">
      <c r="A57" s="101">
        <v>2</v>
      </c>
      <c r="B57" s="102" t="str">
        <f>チーム内役割表!$B$11</f>
        <v>ポイント管理（経理）：</v>
      </c>
      <c r="C57" s="103" t="s">
        <v>152</v>
      </c>
      <c r="E57" s="79"/>
    </row>
    <row r="58" spans="1:5" ht="12.5">
      <c r="A58" s="101">
        <v>3</v>
      </c>
      <c r="B58" s="102" t="str">
        <f>チーム内役割表!$B$12</f>
        <v>スケジュール管理・過去(労務)</v>
      </c>
      <c r="C58" s="105" t="s">
        <v>153</v>
      </c>
      <c r="E58" s="79"/>
    </row>
    <row r="59" spans="1:5" ht="12.5">
      <c r="A59" s="101">
        <f>チーム内役割表!$A$13</f>
        <v>4</v>
      </c>
      <c r="B59" s="102" t="str">
        <f>チーム内役割表!$B$13</f>
        <v>スケジュール管理・未来(リスク管理)</v>
      </c>
      <c r="C59" s="105" t="s">
        <v>154</v>
      </c>
      <c r="E59" s="79"/>
    </row>
    <row r="60" spans="1:5" ht="12.5">
      <c r="A60" s="101">
        <f>チーム内役割表!$A$14</f>
        <v>5</v>
      </c>
      <c r="B60" s="102" t="str">
        <f>チーム内役割表!$B$14</f>
        <v>重要事項の共有＆周知徹底（広報）：</v>
      </c>
      <c r="C60" s="105" t="s">
        <v>155</v>
      </c>
      <c r="E60" s="79"/>
    </row>
    <row r="61" spans="1:5" ht="12.5">
      <c r="A61" s="101">
        <f>チーム内役割表!$A$15</f>
        <v>6</v>
      </c>
      <c r="B61" s="102" t="str">
        <f>チーム内役割表!$B$15</f>
        <v>役割の徹底（人事）：</v>
      </c>
      <c r="C61" s="105" t="s">
        <v>156</v>
      </c>
      <c r="E61" s="79"/>
    </row>
    <row r="62" spans="1:5" ht="12.5">
      <c r="A62" s="101">
        <f>チーム内役割表!$A$16</f>
        <v>7</v>
      </c>
      <c r="B62" s="102" t="str">
        <f>チーム内役割表!$B$16</f>
        <v>ミッションの分解推進・理解促進（情報サポート・制作）：</v>
      </c>
      <c r="C62" s="105" t="s">
        <v>159</v>
      </c>
      <c r="E62" s="79"/>
    </row>
    <row r="63" spans="1:5" ht="12.5">
      <c r="A63" s="101">
        <f>チーム内役割表!$A$17</f>
        <v>8</v>
      </c>
      <c r="B63" s="102" t="str">
        <f>チーム内役割表!$B$17</f>
        <v>戦略立案（企画）：</v>
      </c>
      <c r="C63" s="105" t="s">
        <v>160</v>
      </c>
      <c r="E63" s="79"/>
    </row>
    <row r="64" spans="1:5" ht="12.5">
      <c r="A64" s="101">
        <f>チーム内役割表!$A$18</f>
        <v>9</v>
      </c>
      <c r="B64" s="102" t="str">
        <f>チーム内役割表!$B$18</f>
        <v>モチベーター</v>
      </c>
      <c r="C64" s="105" t="s">
        <v>162</v>
      </c>
      <c r="E64" s="79"/>
    </row>
    <row r="65" spans="1:5" ht="12.5">
      <c r="A65" s="111">
        <f>チーム内役割表!$A$19</f>
        <v>10</v>
      </c>
      <c r="B65" s="112" t="str">
        <f>チーム内役割表!$B$19</f>
        <v>業務行動管理</v>
      </c>
      <c r="C65" s="128" t="s">
        <v>163</v>
      </c>
      <c r="E65" s="79"/>
    </row>
    <row r="66" spans="1:5" ht="12.5">
      <c r="E66" s="79"/>
    </row>
    <row r="67" spans="1:5" ht="12.5">
      <c r="A67" s="86"/>
      <c r="B67" s="88"/>
      <c r="C67" s="116" t="s">
        <v>31</v>
      </c>
      <c r="E67" s="79"/>
    </row>
    <row r="68" spans="1:5" ht="12.5">
      <c r="A68" s="94" t="s">
        <v>97</v>
      </c>
      <c r="B68" s="117" t="s">
        <v>98</v>
      </c>
      <c r="C68" s="117" t="s">
        <v>99</v>
      </c>
      <c r="E68" s="79"/>
    </row>
    <row r="69" spans="1:5" ht="62.5">
      <c r="A69" s="101">
        <v>2</v>
      </c>
      <c r="B69" s="102" t="str">
        <f>チーム内役割表!$B$11</f>
        <v>ポイント管理（経理）：</v>
      </c>
      <c r="C69" s="103" t="s">
        <v>165</v>
      </c>
      <c r="E69" s="79"/>
    </row>
    <row r="70" spans="1:5" ht="12.5">
      <c r="A70" s="101">
        <v>3</v>
      </c>
      <c r="B70" s="102" t="str">
        <f>チーム内役割表!$B$12</f>
        <v>スケジュール管理・過去(労務)</v>
      </c>
      <c r="C70" s="105" t="s">
        <v>167</v>
      </c>
      <c r="E70" s="79"/>
    </row>
    <row r="71" spans="1:5" ht="12.5">
      <c r="A71" s="101">
        <f>チーム内役割表!$A$13</f>
        <v>4</v>
      </c>
      <c r="B71" s="102" t="str">
        <f>チーム内役割表!$B$13</f>
        <v>スケジュール管理・未来(リスク管理)</v>
      </c>
      <c r="C71" s="105" t="s">
        <v>168</v>
      </c>
      <c r="E71" s="79"/>
    </row>
    <row r="72" spans="1:5" ht="12.5">
      <c r="A72" s="101">
        <f>チーム内役割表!$A$14</f>
        <v>5</v>
      </c>
      <c r="B72" s="102" t="str">
        <f>チーム内役割表!$B$14</f>
        <v>重要事項の共有＆周知徹底（広報）：</v>
      </c>
      <c r="C72" s="105" t="s">
        <v>169</v>
      </c>
      <c r="E72" s="79"/>
    </row>
    <row r="73" spans="1:5" ht="12.5">
      <c r="A73" s="101">
        <f>チーム内役割表!$A$15</f>
        <v>6</v>
      </c>
      <c r="B73" s="102" t="str">
        <f>チーム内役割表!$B$15</f>
        <v>役割の徹底（人事）：</v>
      </c>
      <c r="C73" s="105" t="s">
        <v>170</v>
      </c>
      <c r="E73" s="79"/>
    </row>
    <row r="74" spans="1:5" ht="12.5">
      <c r="A74" s="101">
        <f>チーム内役割表!$A$16</f>
        <v>7</v>
      </c>
      <c r="B74" s="102" t="str">
        <f>チーム内役割表!$B$16</f>
        <v>ミッションの分解推進・理解促進（情報サポート・制作）：</v>
      </c>
      <c r="C74" s="105" t="s">
        <v>171</v>
      </c>
      <c r="E74" s="79"/>
    </row>
    <row r="75" spans="1:5" ht="12.5">
      <c r="A75" s="101">
        <f>チーム内役割表!$A$17</f>
        <v>8</v>
      </c>
      <c r="B75" s="102">
        <f>チーム内役割表!B74</f>
        <v>0</v>
      </c>
      <c r="C75" s="105" t="s">
        <v>172</v>
      </c>
      <c r="E75" s="79"/>
    </row>
    <row r="76" spans="1:5" ht="12.5">
      <c r="A76" s="101">
        <f>チーム内役割表!$A$18</f>
        <v>9</v>
      </c>
      <c r="B76" s="102" t="str">
        <f>チーム内役割表!$B$18</f>
        <v>モチベーター</v>
      </c>
      <c r="C76" s="105" t="s">
        <v>173</v>
      </c>
      <c r="E76" s="79"/>
    </row>
    <row r="77" spans="1:5" ht="12.5">
      <c r="A77" s="111">
        <f>チーム内役割表!$A$19</f>
        <v>10</v>
      </c>
      <c r="B77" s="112" t="str">
        <f>チーム内役割表!$B$19</f>
        <v>業務行動管理</v>
      </c>
      <c r="C77" s="128" t="s">
        <v>174</v>
      </c>
      <c r="E77" s="79"/>
    </row>
    <row r="78" spans="1:5" ht="12.5">
      <c r="E78" s="79"/>
    </row>
    <row r="79" spans="1:5" ht="12.5">
      <c r="A79" s="86"/>
      <c r="B79" s="88"/>
      <c r="C79" s="116" t="s">
        <v>34</v>
      </c>
      <c r="E79" s="79"/>
    </row>
    <row r="80" spans="1:5" ht="12.5">
      <c r="A80" s="94" t="s">
        <v>97</v>
      </c>
      <c r="B80" s="117" t="s">
        <v>98</v>
      </c>
      <c r="C80" s="117" t="s">
        <v>99</v>
      </c>
      <c r="E80" s="79"/>
    </row>
    <row r="81" spans="1:5" ht="12.5">
      <c r="A81" s="101">
        <v>2</v>
      </c>
      <c r="B81" s="102" t="str">
        <f>チーム内役割表!$B$11</f>
        <v>ポイント管理（経理）：</v>
      </c>
      <c r="C81" s="103" t="s">
        <v>175</v>
      </c>
      <c r="E81" s="79"/>
    </row>
    <row r="82" spans="1:5" ht="12.5">
      <c r="A82" s="101">
        <v>3</v>
      </c>
      <c r="B82" s="102" t="str">
        <f>チーム内役割表!$B$12</f>
        <v>スケジュール管理・過去(労務)</v>
      </c>
      <c r="C82" s="105" t="s">
        <v>176</v>
      </c>
      <c r="E82" s="79"/>
    </row>
    <row r="83" spans="1:5" ht="12.5">
      <c r="A83" s="101">
        <f>チーム内役割表!$A$13</f>
        <v>4</v>
      </c>
      <c r="B83" s="102" t="str">
        <f>チーム内役割表!$B$13</f>
        <v>スケジュール管理・未来(リスク管理)</v>
      </c>
      <c r="C83" s="105" t="s">
        <v>177</v>
      </c>
      <c r="E83" s="79"/>
    </row>
    <row r="84" spans="1:5" ht="12.5">
      <c r="A84" s="101">
        <f>チーム内役割表!$A$14</f>
        <v>5</v>
      </c>
      <c r="B84" s="102" t="str">
        <f>チーム内役割表!$B$14</f>
        <v>重要事項の共有＆周知徹底（広報）：</v>
      </c>
      <c r="C84" s="105" t="s">
        <v>178</v>
      </c>
      <c r="E84" s="79"/>
    </row>
    <row r="85" spans="1:5" ht="12.5">
      <c r="A85" s="101">
        <f>チーム内役割表!$A$15</f>
        <v>6</v>
      </c>
      <c r="B85" s="102" t="str">
        <f>チーム内役割表!$B$15</f>
        <v>役割の徹底（人事）：</v>
      </c>
      <c r="C85" s="105" t="s">
        <v>179</v>
      </c>
      <c r="E85" s="79"/>
    </row>
    <row r="86" spans="1:5" ht="12.5">
      <c r="A86" s="101">
        <f>チーム内役割表!$A$16</f>
        <v>7</v>
      </c>
      <c r="B86" s="102" t="str">
        <f>チーム内役割表!$B$16</f>
        <v>ミッションの分解推進・理解促進（情報サポート・制作）：</v>
      </c>
      <c r="C86" s="105" t="s">
        <v>180</v>
      </c>
      <c r="E86" s="79"/>
    </row>
    <row r="87" spans="1:5" ht="12.5">
      <c r="A87" s="101">
        <f>チーム内役割表!$A$17</f>
        <v>8</v>
      </c>
      <c r="B87" s="102" t="str">
        <f>チーム内役割表!$B$17</f>
        <v>戦略立案（企画）：</v>
      </c>
      <c r="C87" s="105" t="s">
        <v>181</v>
      </c>
      <c r="E87" s="79"/>
    </row>
    <row r="88" spans="1:5" ht="12.5">
      <c r="A88" s="101">
        <f>チーム内役割表!$A$18</f>
        <v>9</v>
      </c>
      <c r="B88" s="102" t="str">
        <f>チーム内役割表!$B$18</f>
        <v>モチベーター</v>
      </c>
      <c r="C88" s="105" t="s">
        <v>182</v>
      </c>
      <c r="E88" s="79"/>
    </row>
    <row r="89" spans="1:5" ht="12.5">
      <c r="A89" s="111">
        <f>チーム内役割表!$A$19</f>
        <v>10</v>
      </c>
      <c r="B89" s="112" t="str">
        <f>チーム内役割表!$B$19</f>
        <v>業務行動管理</v>
      </c>
      <c r="C89" s="128" t="s">
        <v>183</v>
      </c>
      <c r="E89" s="79"/>
    </row>
    <row r="90" spans="1:5" ht="12.5">
      <c r="E90" s="79"/>
    </row>
    <row r="91" spans="1:5" ht="12.5">
      <c r="A91" s="86"/>
      <c r="B91" s="88"/>
      <c r="C91" s="116" t="s">
        <v>35</v>
      </c>
      <c r="E91" s="79"/>
    </row>
    <row r="92" spans="1:5" ht="12.5">
      <c r="A92" s="94" t="s">
        <v>97</v>
      </c>
      <c r="B92" s="117" t="s">
        <v>98</v>
      </c>
      <c r="C92" s="117" t="s">
        <v>99</v>
      </c>
      <c r="E92" s="79"/>
    </row>
    <row r="93" spans="1:5" ht="62.5">
      <c r="A93" s="101">
        <v>2</v>
      </c>
      <c r="B93" s="102" t="str">
        <f>チーム内役割表!$B$11</f>
        <v>ポイント管理（経理）：</v>
      </c>
      <c r="C93" s="103" t="s">
        <v>184</v>
      </c>
      <c r="E93" s="79"/>
    </row>
    <row r="94" spans="1:5" ht="12.5">
      <c r="A94" s="101">
        <v>3</v>
      </c>
      <c r="B94" s="102" t="str">
        <f>チーム内役割表!$B$12</f>
        <v>スケジュール管理・過去(労務)</v>
      </c>
      <c r="C94" s="105" t="s">
        <v>185</v>
      </c>
      <c r="E94" s="79"/>
    </row>
    <row r="95" spans="1:5" ht="12.5">
      <c r="A95" s="101">
        <f>チーム内役割表!$A$13</f>
        <v>4</v>
      </c>
      <c r="B95" s="102" t="str">
        <f>チーム内役割表!$B$13</f>
        <v>スケジュール管理・未来(リスク管理)</v>
      </c>
      <c r="C95" s="105" t="s">
        <v>186</v>
      </c>
      <c r="E95" s="79"/>
    </row>
    <row r="96" spans="1:5" ht="12.5">
      <c r="A96" s="101">
        <f>チーム内役割表!$A$14</f>
        <v>5</v>
      </c>
      <c r="B96" s="102" t="str">
        <f>チーム内役割表!$B$14</f>
        <v>重要事項の共有＆周知徹底（広報）：</v>
      </c>
      <c r="C96" s="105" t="s">
        <v>187</v>
      </c>
      <c r="E96" s="79"/>
    </row>
    <row r="97" spans="1:5" ht="12.5">
      <c r="A97" s="101">
        <f>チーム内役割表!$A$15</f>
        <v>6</v>
      </c>
      <c r="B97" s="102" t="str">
        <f>チーム内役割表!$B$15</f>
        <v>役割の徹底（人事）：</v>
      </c>
      <c r="C97" s="105" t="s">
        <v>188</v>
      </c>
      <c r="E97" s="79"/>
    </row>
    <row r="98" spans="1:5" ht="12.5">
      <c r="A98" s="101">
        <f>チーム内役割表!$A$16</f>
        <v>7</v>
      </c>
      <c r="B98" s="102" t="str">
        <f>チーム内役割表!$B$16</f>
        <v>ミッションの分解推進・理解促進（情報サポート・制作）：</v>
      </c>
      <c r="C98" s="105" t="s">
        <v>189</v>
      </c>
      <c r="E98" s="79"/>
    </row>
    <row r="99" spans="1:5" ht="12.5">
      <c r="A99" s="101">
        <f>チーム内役割表!$A$17</f>
        <v>8</v>
      </c>
      <c r="B99" s="102" t="str">
        <f>チーム内役割表!$B$17</f>
        <v>戦略立案（企画）：</v>
      </c>
      <c r="C99" s="105" t="s">
        <v>191</v>
      </c>
      <c r="E99" s="79"/>
    </row>
    <row r="100" spans="1:5" ht="12.5">
      <c r="A100" s="101">
        <f>チーム内役割表!$A$18</f>
        <v>9</v>
      </c>
      <c r="B100" s="102" t="str">
        <f>チーム内役割表!$B$18</f>
        <v>モチベーター</v>
      </c>
      <c r="C100" s="105" t="s">
        <v>193</v>
      </c>
      <c r="E100" s="79"/>
    </row>
    <row r="101" spans="1:5" ht="12.5">
      <c r="A101" s="111">
        <f>チーム内役割表!$A$19</f>
        <v>10</v>
      </c>
      <c r="B101" s="112" t="str">
        <f>チーム内役割表!$B$19</f>
        <v>業務行動管理</v>
      </c>
      <c r="C101" s="128" t="s">
        <v>194</v>
      </c>
      <c r="E101" s="79"/>
    </row>
    <row r="102" spans="1:5" ht="12.5">
      <c r="E102" s="79"/>
    </row>
    <row r="103" spans="1:5" ht="12.5">
      <c r="A103" s="86"/>
      <c r="B103" s="88"/>
      <c r="C103" s="116" t="s">
        <v>36</v>
      </c>
      <c r="E103" s="79"/>
    </row>
    <row r="104" spans="1:5" ht="12.5">
      <c r="A104" s="94" t="s">
        <v>97</v>
      </c>
      <c r="B104" s="117" t="s">
        <v>98</v>
      </c>
      <c r="C104" s="117" t="s">
        <v>99</v>
      </c>
      <c r="E104" s="79"/>
    </row>
    <row r="105" spans="1:5" ht="75">
      <c r="A105" s="101">
        <v>2</v>
      </c>
      <c r="B105" s="102" t="str">
        <f>チーム内役割表!$B$11</f>
        <v>ポイント管理（経理）：</v>
      </c>
      <c r="C105" s="103" t="s">
        <v>195</v>
      </c>
      <c r="E105" s="79"/>
    </row>
    <row r="106" spans="1:5" ht="12.5">
      <c r="A106" s="101">
        <v>3</v>
      </c>
      <c r="B106" s="102" t="str">
        <f>チーム内役割表!$B$12</f>
        <v>スケジュール管理・過去(労務)</v>
      </c>
      <c r="C106" s="105" t="s">
        <v>197</v>
      </c>
      <c r="E106" s="79"/>
    </row>
    <row r="107" spans="1:5" ht="12.5">
      <c r="A107" s="101">
        <f>チーム内役割表!$A$13</f>
        <v>4</v>
      </c>
      <c r="B107" s="102" t="str">
        <f>チーム内役割表!$B$13</f>
        <v>スケジュール管理・未来(リスク管理)</v>
      </c>
      <c r="C107" s="105" t="s">
        <v>203</v>
      </c>
      <c r="E107" s="79"/>
    </row>
    <row r="108" spans="1:5" ht="12.5">
      <c r="A108" s="101">
        <f>チーム内役割表!$A$14</f>
        <v>5</v>
      </c>
      <c r="B108" s="102" t="str">
        <f>チーム内役割表!$B$14</f>
        <v>重要事項の共有＆周知徹底（広報）：</v>
      </c>
      <c r="C108" s="105" t="s">
        <v>206</v>
      </c>
      <c r="E108" s="79"/>
    </row>
    <row r="109" spans="1:5" ht="12.5">
      <c r="A109" s="101">
        <f>チーム内役割表!$A$15</f>
        <v>6</v>
      </c>
      <c r="B109" s="102" t="str">
        <f>チーム内役割表!$B$15</f>
        <v>役割の徹底（人事）：</v>
      </c>
      <c r="C109" s="105" t="s">
        <v>209</v>
      </c>
      <c r="E109" s="79"/>
    </row>
    <row r="110" spans="1:5" ht="12.5">
      <c r="A110" s="101">
        <f>チーム内役割表!$A$16</f>
        <v>7</v>
      </c>
      <c r="B110" s="102" t="str">
        <f>チーム内役割表!$B$16</f>
        <v>ミッションの分解推進・理解促進（情報サポート・制作）：</v>
      </c>
      <c r="C110" s="105" t="s">
        <v>211</v>
      </c>
      <c r="E110" s="79"/>
    </row>
    <row r="111" spans="1:5" ht="12.5">
      <c r="A111" s="101">
        <f>チーム内役割表!$A$17</f>
        <v>8</v>
      </c>
      <c r="B111" s="102" t="str">
        <f>チーム内役割表!$B$17</f>
        <v>戦略立案（企画）：</v>
      </c>
      <c r="C111" s="105" t="s">
        <v>212</v>
      </c>
      <c r="E111" s="79"/>
    </row>
    <row r="112" spans="1:5" ht="12.5">
      <c r="A112" s="101">
        <f>チーム内役割表!$A$18</f>
        <v>9</v>
      </c>
      <c r="B112" s="102" t="str">
        <f>チーム内役割表!$B$18</f>
        <v>モチベーター</v>
      </c>
      <c r="C112" s="105" t="s">
        <v>213</v>
      </c>
      <c r="E112" s="79"/>
    </row>
    <row r="113" spans="1:5" ht="12.5">
      <c r="A113" s="111">
        <f>チーム内役割表!$A$19</f>
        <v>10</v>
      </c>
      <c r="B113" s="112" t="str">
        <f>チーム内役割表!$B$19</f>
        <v>業務行動管理</v>
      </c>
      <c r="C113" s="128" t="s">
        <v>214</v>
      </c>
      <c r="E113" s="79"/>
    </row>
    <row r="114" spans="1:5" ht="12.5">
      <c r="E114" s="79"/>
    </row>
    <row r="115" spans="1:5" ht="12.5">
      <c r="A115" s="86"/>
      <c r="B115" s="88"/>
      <c r="C115" s="116" t="s">
        <v>37</v>
      </c>
      <c r="E115" s="79"/>
    </row>
    <row r="116" spans="1:5" ht="12.5">
      <c r="A116" s="94" t="s">
        <v>97</v>
      </c>
      <c r="B116" s="117" t="s">
        <v>98</v>
      </c>
      <c r="C116" s="117" t="s">
        <v>99</v>
      </c>
      <c r="E116" s="79"/>
    </row>
    <row r="117" spans="1:5" ht="62.5">
      <c r="A117" s="101">
        <v>2</v>
      </c>
      <c r="B117" s="102" t="str">
        <f>チーム内役割表!$B$11</f>
        <v>ポイント管理（経理）：</v>
      </c>
      <c r="C117" s="103" t="s">
        <v>221</v>
      </c>
      <c r="E117" s="79"/>
    </row>
    <row r="118" spans="1:5" ht="12.5">
      <c r="A118" s="101">
        <v>3</v>
      </c>
      <c r="B118" s="102" t="str">
        <f>チーム内役割表!$B$12</f>
        <v>スケジュール管理・過去(労務)</v>
      </c>
      <c r="C118" s="105" t="s">
        <v>224</v>
      </c>
      <c r="E118" s="79"/>
    </row>
    <row r="119" spans="1:5" ht="12.5">
      <c r="A119" s="101">
        <f>チーム内役割表!$A$13</f>
        <v>4</v>
      </c>
      <c r="B119" s="102" t="str">
        <f>チーム内役割表!$B$13</f>
        <v>スケジュール管理・未来(リスク管理)</v>
      </c>
      <c r="C119" s="105" t="s">
        <v>230</v>
      </c>
      <c r="E119" s="79"/>
    </row>
    <row r="120" spans="1:5" ht="12.5">
      <c r="A120" s="101">
        <f>チーム内役割表!$A$14</f>
        <v>5</v>
      </c>
      <c r="B120" s="102" t="str">
        <f>チーム内役割表!$B$14</f>
        <v>重要事項の共有＆周知徹底（広報）：</v>
      </c>
      <c r="C120" s="105" t="s">
        <v>231</v>
      </c>
      <c r="E120" s="79"/>
    </row>
    <row r="121" spans="1:5" ht="12.5">
      <c r="A121" s="101">
        <f>チーム内役割表!$A$15</f>
        <v>6</v>
      </c>
      <c r="B121" s="102" t="str">
        <f>チーム内役割表!$B$15</f>
        <v>役割の徹底（人事）：</v>
      </c>
      <c r="C121" s="105" t="s">
        <v>234</v>
      </c>
      <c r="E121" s="79"/>
    </row>
    <row r="122" spans="1:5" ht="12.5">
      <c r="A122" s="101">
        <f>チーム内役割表!$A$16</f>
        <v>7</v>
      </c>
      <c r="B122" s="102" t="str">
        <f>チーム内役割表!$B$16</f>
        <v>ミッションの分解推進・理解促進（情報サポート・制作）：</v>
      </c>
      <c r="C122" s="105" t="s">
        <v>241</v>
      </c>
      <c r="E122" s="79"/>
    </row>
    <row r="123" spans="1:5" ht="12.5">
      <c r="A123" s="101">
        <f>チーム内役割表!$A$17</f>
        <v>8</v>
      </c>
      <c r="B123" s="102" t="str">
        <f>チーム内役割表!$B$17</f>
        <v>戦略立案（企画）：</v>
      </c>
      <c r="C123" s="176" t="s">
        <v>246</v>
      </c>
      <c r="E123" s="79"/>
    </row>
    <row r="124" spans="1:5" ht="12.5">
      <c r="A124" s="101">
        <f>チーム内役割表!$A$18</f>
        <v>9</v>
      </c>
      <c r="B124" s="102" t="str">
        <f>チーム内役割表!$B$18</f>
        <v>モチベーター</v>
      </c>
      <c r="C124" s="177" t="s">
        <v>263</v>
      </c>
      <c r="E124" s="79"/>
    </row>
    <row r="125" spans="1:5" ht="12.5">
      <c r="A125" s="111">
        <f>チーム内役割表!$A$19</f>
        <v>10</v>
      </c>
      <c r="B125" s="112" t="str">
        <f>チーム内役割表!$B$19</f>
        <v>業務行動管理</v>
      </c>
      <c r="C125" s="128" t="s">
        <v>267</v>
      </c>
      <c r="E125" s="79"/>
    </row>
    <row r="126" spans="1:5" ht="12.5">
      <c r="E126" s="79"/>
    </row>
    <row r="127" spans="1:5" ht="12.5">
      <c r="A127" s="86"/>
      <c r="B127" s="88"/>
      <c r="C127" s="116" t="s">
        <v>38</v>
      </c>
      <c r="E127" s="79"/>
    </row>
    <row r="128" spans="1:5" ht="12.5">
      <c r="A128" s="94" t="s">
        <v>97</v>
      </c>
      <c r="B128" s="117" t="s">
        <v>98</v>
      </c>
      <c r="C128" s="117" t="s">
        <v>99</v>
      </c>
      <c r="E128" s="79"/>
    </row>
    <row r="129" spans="1:5" ht="12.5">
      <c r="A129" s="101">
        <v>2</v>
      </c>
      <c r="B129" s="102" t="str">
        <f>チーム内役割表!$B$11</f>
        <v>ポイント管理（経理）：</v>
      </c>
      <c r="C129" s="103"/>
      <c r="E129" s="79"/>
    </row>
    <row r="130" spans="1:5" ht="12.5">
      <c r="A130" s="101">
        <v>3</v>
      </c>
      <c r="B130" s="102" t="str">
        <f>チーム内役割表!$B$12</f>
        <v>スケジュール管理・過去(労務)</v>
      </c>
      <c r="C130" s="105"/>
      <c r="E130" s="79"/>
    </row>
    <row r="131" spans="1:5" ht="12.5">
      <c r="A131" s="101">
        <f>チーム内役割表!$A$13</f>
        <v>4</v>
      </c>
      <c r="B131" s="102" t="str">
        <f>チーム内役割表!$B$13</f>
        <v>スケジュール管理・未来(リスク管理)</v>
      </c>
      <c r="C131" s="108"/>
      <c r="E131" s="79"/>
    </row>
    <row r="132" spans="1:5" ht="12.5">
      <c r="A132" s="101">
        <f>チーム内役割表!$A$14</f>
        <v>5</v>
      </c>
      <c r="B132" s="102" t="str">
        <f>チーム内役割表!$B$14</f>
        <v>重要事項の共有＆周知徹底（広報）：</v>
      </c>
      <c r="C132" s="108"/>
      <c r="E132" s="79"/>
    </row>
    <row r="133" spans="1:5" ht="12.5">
      <c r="A133" s="101">
        <f>チーム内役割表!$A$15</f>
        <v>6</v>
      </c>
      <c r="B133" s="102" t="str">
        <f>チーム内役割表!$B$15</f>
        <v>役割の徹底（人事）：</v>
      </c>
      <c r="C133" s="108"/>
      <c r="E133" s="79"/>
    </row>
    <row r="134" spans="1:5" ht="12.5">
      <c r="A134" s="101">
        <f>チーム内役割表!$A$16</f>
        <v>7</v>
      </c>
      <c r="B134" s="102" t="str">
        <f>チーム内役割表!$B$16</f>
        <v>ミッションの分解推進・理解促進（情報サポート・制作）：</v>
      </c>
      <c r="C134" s="108"/>
      <c r="E134" s="79"/>
    </row>
    <row r="135" spans="1:5" ht="12.5">
      <c r="A135" s="101">
        <f>チーム内役割表!$A$17</f>
        <v>8</v>
      </c>
      <c r="B135" s="102" t="str">
        <f>チーム内役割表!$B$17</f>
        <v>戦略立案（企画）：</v>
      </c>
      <c r="C135" s="108"/>
      <c r="E135" s="79"/>
    </row>
    <row r="136" spans="1:5" ht="12.5">
      <c r="A136" s="101">
        <f>チーム内役割表!$A$18</f>
        <v>9</v>
      </c>
      <c r="B136" s="102" t="str">
        <f>チーム内役割表!$B$18</f>
        <v>モチベーター</v>
      </c>
      <c r="C136" s="108"/>
      <c r="E136" s="79"/>
    </row>
    <row r="137" spans="1:5" ht="12.5">
      <c r="A137" s="111">
        <f>チーム内役割表!$A$19</f>
        <v>10</v>
      </c>
      <c r="B137" s="112" t="str">
        <f>チーム内役割表!$B$19</f>
        <v>業務行動管理</v>
      </c>
      <c r="C137" s="113"/>
      <c r="E137" s="79"/>
    </row>
    <row r="138" spans="1:5" ht="12.5">
      <c r="E138" s="79"/>
    </row>
    <row r="139" spans="1:5" ht="12.5">
      <c r="E139" s="79"/>
    </row>
    <row r="140" spans="1:5" ht="12.5">
      <c r="E140" s="79"/>
    </row>
    <row r="141" spans="1:5" ht="12.5">
      <c r="E141" s="79"/>
    </row>
    <row r="142" spans="1:5" ht="12.5">
      <c r="E142" s="79"/>
    </row>
    <row r="143" spans="1:5" ht="12.5">
      <c r="E143" s="79"/>
    </row>
    <row r="144" spans="1:5" ht="12.5">
      <c r="E144" s="79"/>
    </row>
    <row r="145" spans="5:5" ht="12.5">
      <c r="E145" s="79"/>
    </row>
    <row r="146" spans="5:5" ht="12.5">
      <c r="E146" s="79"/>
    </row>
    <row r="147" spans="5:5" ht="12.5">
      <c r="E147" s="79"/>
    </row>
    <row r="148" spans="5:5" ht="12.5">
      <c r="E148" s="79"/>
    </row>
    <row r="149" spans="5:5" ht="12.5">
      <c r="E149" s="79"/>
    </row>
    <row r="150" spans="5:5" ht="12.5">
      <c r="E150" s="79"/>
    </row>
    <row r="151" spans="5:5" ht="12.5">
      <c r="E151" s="79"/>
    </row>
    <row r="152" spans="5:5" ht="12.5">
      <c r="E152" s="79"/>
    </row>
    <row r="153" spans="5:5" ht="12.5">
      <c r="E153" s="79"/>
    </row>
    <row r="154" spans="5:5" ht="12.5">
      <c r="E154" s="79"/>
    </row>
    <row r="155" spans="5:5" ht="12.5">
      <c r="E155" s="79"/>
    </row>
    <row r="156" spans="5:5" ht="12.5">
      <c r="E156" s="79"/>
    </row>
    <row r="157" spans="5:5" ht="12.5">
      <c r="E157" s="79"/>
    </row>
    <row r="158" spans="5:5" ht="12.5">
      <c r="E158" s="79"/>
    </row>
    <row r="159" spans="5:5" ht="12.5">
      <c r="E159" s="79"/>
    </row>
    <row r="160" spans="5:5" ht="12.5">
      <c r="E160" s="79"/>
    </row>
    <row r="161" spans="5:5" ht="12.5">
      <c r="E161" s="79"/>
    </row>
    <row r="162" spans="5:5" ht="12.5">
      <c r="E162" s="79"/>
    </row>
    <row r="163" spans="5:5" ht="12.5">
      <c r="E163" s="79"/>
    </row>
    <row r="164" spans="5:5" ht="12.5">
      <c r="E164" s="79"/>
    </row>
    <row r="165" spans="5:5" ht="12.5">
      <c r="E165" s="79"/>
    </row>
    <row r="166" spans="5:5" ht="12.5">
      <c r="E166" s="79"/>
    </row>
    <row r="167" spans="5:5" ht="12.5">
      <c r="E167" s="79"/>
    </row>
    <row r="168" spans="5:5" ht="12.5">
      <c r="E168" s="79"/>
    </row>
    <row r="169" spans="5:5" ht="12.5">
      <c r="E169" s="79"/>
    </row>
    <row r="170" spans="5:5" ht="12.5">
      <c r="E170" s="79"/>
    </row>
    <row r="171" spans="5:5" ht="12.5">
      <c r="E171" s="79"/>
    </row>
    <row r="172" spans="5:5" ht="12.5">
      <c r="E172" s="79"/>
    </row>
    <row r="173" spans="5:5" ht="12.5">
      <c r="E173" s="79"/>
    </row>
    <row r="174" spans="5:5" ht="12.5">
      <c r="E174" s="79"/>
    </row>
    <row r="175" spans="5:5" ht="12.5">
      <c r="E175" s="79"/>
    </row>
    <row r="176" spans="5:5" ht="12.5">
      <c r="E176" s="79"/>
    </row>
    <row r="177" spans="5:5" ht="12.5">
      <c r="E177" s="79"/>
    </row>
    <row r="178" spans="5:5" ht="12.5">
      <c r="E178" s="79"/>
    </row>
    <row r="179" spans="5:5" ht="12.5">
      <c r="E179" s="79"/>
    </row>
    <row r="180" spans="5:5" ht="12.5">
      <c r="E180" s="79"/>
    </row>
    <row r="181" spans="5:5" ht="12.5">
      <c r="E181" s="79"/>
    </row>
    <row r="182" spans="5:5" ht="12.5">
      <c r="E182" s="79"/>
    </row>
    <row r="183" spans="5:5" ht="12.5">
      <c r="E183" s="79"/>
    </row>
    <row r="184" spans="5:5" ht="12.5">
      <c r="E184" s="79"/>
    </row>
    <row r="185" spans="5:5" ht="12.5">
      <c r="E185" s="79"/>
    </row>
    <row r="186" spans="5:5" ht="12.5">
      <c r="E186" s="79"/>
    </row>
    <row r="187" spans="5:5" ht="12.5">
      <c r="E187" s="79"/>
    </row>
    <row r="188" spans="5:5" ht="12.5">
      <c r="E188" s="79"/>
    </row>
    <row r="189" spans="5:5" ht="12.5">
      <c r="E189" s="79"/>
    </row>
    <row r="190" spans="5:5" ht="12.5">
      <c r="E190" s="79"/>
    </row>
    <row r="191" spans="5:5" ht="12.5">
      <c r="E191" s="79"/>
    </row>
    <row r="192" spans="5:5" ht="12.5">
      <c r="E192" s="79"/>
    </row>
    <row r="193" spans="5:5" ht="12.5">
      <c r="E193" s="79"/>
    </row>
    <row r="194" spans="5:5" ht="12.5">
      <c r="E194" s="79"/>
    </row>
    <row r="195" spans="5:5" ht="12.5">
      <c r="E195" s="79"/>
    </row>
    <row r="196" spans="5:5" ht="12.5">
      <c r="E196" s="79"/>
    </row>
    <row r="197" spans="5:5" ht="12.5">
      <c r="E197" s="79"/>
    </row>
    <row r="198" spans="5:5" ht="12.5">
      <c r="E198" s="79"/>
    </row>
    <row r="199" spans="5:5" ht="12.5">
      <c r="E199" s="79"/>
    </row>
    <row r="200" spans="5:5" ht="12.5">
      <c r="E200" s="79"/>
    </row>
    <row r="201" spans="5:5" ht="12.5">
      <c r="E201" s="79"/>
    </row>
    <row r="202" spans="5:5" ht="12.5">
      <c r="E202" s="79"/>
    </row>
    <row r="203" spans="5:5" ht="12.5">
      <c r="E203" s="79"/>
    </row>
    <row r="204" spans="5:5" ht="12.5">
      <c r="E204" s="79"/>
    </row>
    <row r="205" spans="5:5" ht="12.5">
      <c r="E205" s="79"/>
    </row>
    <row r="206" spans="5:5" ht="12.5">
      <c r="E206" s="79"/>
    </row>
    <row r="207" spans="5:5" ht="12.5">
      <c r="E207" s="79"/>
    </row>
    <row r="208" spans="5:5" ht="12.5">
      <c r="E208" s="79"/>
    </row>
    <row r="209" spans="5:5" ht="12.5">
      <c r="E209" s="79"/>
    </row>
    <row r="210" spans="5:5" ht="12.5">
      <c r="E210" s="79"/>
    </row>
    <row r="211" spans="5:5" ht="12.5">
      <c r="E211" s="79"/>
    </row>
    <row r="212" spans="5:5" ht="12.5">
      <c r="E212" s="79"/>
    </row>
    <row r="213" spans="5:5" ht="12.5">
      <c r="E213" s="79"/>
    </row>
    <row r="214" spans="5:5" ht="12.5">
      <c r="E214" s="79"/>
    </row>
    <row r="215" spans="5:5" ht="12.5">
      <c r="E215" s="79"/>
    </row>
    <row r="216" spans="5:5" ht="12.5">
      <c r="E216" s="79"/>
    </row>
    <row r="217" spans="5:5" ht="12.5">
      <c r="E217" s="79"/>
    </row>
    <row r="218" spans="5:5" ht="12.5">
      <c r="E218" s="79"/>
    </row>
    <row r="219" spans="5:5" ht="12.5">
      <c r="E219" s="79"/>
    </row>
    <row r="220" spans="5:5" ht="12.5">
      <c r="E220" s="79"/>
    </row>
    <row r="221" spans="5:5" ht="12.5">
      <c r="E221" s="79"/>
    </row>
    <row r="222" spans="5:5" ht="12.5">
      <c r="E222" s="79"/>
    </row>
    <row r="223" spans="5:5" ht="12.5">
      <c r="E223" s="79"/>
    </row>
    <row r="224" spans="5:5" ht="12.5">
      <c r="E224" s="79"/>
    </row>
    <row r="225" spans="5:5" ht="12.5">
      <c r="E225" s="79"/>
    </row>
    <row r="226" spans="5:5" ht="12.5">
      <c r="E226" s="79"/>
    </row>
    <row r="227" spans="5:5" ht="12.5">
      <c r="E227" s="79"/>
    </row>
    <row r="228" spans="5:5" ht="12.5">
      <c r="E228" s="79"/>
    </row>
    <row r="229" spans="5:5" ht="12.5">
      <c r="E229" s="79"/>
    </row>
    <row r="230" spans="5:5" ht="12.5">
      <c r="E230" s="79"/>
    </row>
    <row r="231" spans="5:5" ht="12.5">
      <c r="E231" s="79"/>
    </row>
    <row r="232" spans="5:5" ht="12.5">
      <c r="E232" s="79"/>
    </row>
    <row r="233" spans="5:5" ht="12.5">
      <c r="E233" s="79"/>
    </row>
    <row r="234" spans="5:5" ht="12.5">
      <c r="E234" s="79"/>
    </row>
    <row r="235" spans="5:5" ht="12.5">
      <c r="E235" s="79"/>
    </row>
    <row r="236" spans="5:5" ht="12.5">
      <c r="E236" s="79"/>
    </row>
    <row r="237" spans="5:5" ht="12.5">
      <c r="E237" s="79"/>
    </row>
    <row r="238" spans="5:5" ht="12.5">
      <c r="E238" s="79"/>
    </row>
    <row r="239" spans="5:5" ht="12.5">
      <c r="E239" s="79"/>
    </row>
    <row r="240" spans="5:5" ht="12.5">
      <c r="E240" s="79"/>
    </row>
    <row r="241" spans="5:5" ht="12.5">
      <c r="E241" s="79"/>
    </row>
    <row r="242" spans="5:5" ht="12.5">
      <c r="E242" s="79"/>
    </row>
    <row r="243" spans="5:5" ht="12.5">
      <c r="E243" s="79"/>
    </row>
    <row r="244" spans="5:5" ht="12.5">
      <c r="E244" s="79"/>
    </row>
    <row r="245" spans="5:5" ht="12.5">
      <c r="E245" s="79"/>
    </row>
    <row r="246" spans="5:5" ht="12.5">
      <c r="E246" s="79"/>
    </row>
    <row r="247" spans="5:5" ht="12.5">
      <c r="E247" s="79"/>
    </row>
    <row r="248" spans="5:5" ht="12.5">
      <c r="E248" s="79"/>
    </row>
    <row r="249" spans="5:5" ht="12.5">
      <c r="E249" s="79"/>
    </row>
    <row r="250" spans="5:5" ht="12.5">
      <c r="E250" s="79"/>
    </row>
    <row r="251" spans="5:5" ht="12.5">
      <c r="E251" s="79"/>
    </row>
    <row r="252" spans="5:5" ht="12.5">
      <c r="E252" s="79"/>
    </row>
    <row r="253" spans="5:5" ht="12.5">
      <c r="E253" s="79"/>
    </row>
    <row r="254" spans="5:5" ht="12.5">
      <c r="E254" s="79"/>
    </row>
    <row r="255" spans="5:5" ht="12.5">
      <c r="E255" s="79"/>
    </row>
    <row r="256" spans="5:5" ht="12.5">
      <c r="E256" s="79"/>
    </row>
    <row r="257" spans="5:5" ht="12.5">
      <c r="E257" s="79"/>
    </row>
    <row r="258" spans="5:5" ht="12.5">
      <c r="E258" s="79"/>
    </row>
    <row r="259" spans="5:5" ht="12.5">
      <c r="E259" s="79"/>
    </row>
    <row r="260" spans="5:5" ht="12.5">
      <c r="E260" s="79"/>
    </row>
    <row r="261" spans="5:5" ht="12.5">
      <c r="E261" s="79"/>
    </row>
    <row r="262" spans="5:5" ht="12.5">
      <c r="E262" s="79"/>
    </row>
    <row r="263" spans="5:5" ht="12.5">
      <c r="E263" s="79"/>
    </row>
    <row r="264" spans="5:5" ht="12.5">
      <c r="E264" s="79"/>
    </row>
    <row r="265" spans="5:5" ht="12.5">
      <c r="E265" s="79"/>
    </row>
    <row r="266" spans="5:5" ht="12.5">
      <c r="E266" s="79"/>
    </row>
    <row r="267" spans="5:5" ht="12.5">
      <c r="E267" s="79"/>
    </row>
    <row r="268" spans="5:5" ht="12.5">
      <c r="E268" s="79"/>
    </row>
    <row r="269" spans="5:5" ht="12.5">
      <c r="E269" s="79"/>
    </row>
    <row r="270" spans="5:5" ht="12.5">
      <c r="E270" s="79"/>
    </row>
    <row r="271" spans="5:5" ht="12.5">
      <c r="E271" s="79"/>
    </row>
    <row r="272" spans="5:5" ht="12.5">
      <c r="E272" s="79"/>
    </row>
    <row r="273" spans="5:5" ht="12.5">
      <c r="E273" s="79"/>
    </row>
    <row r="274" spans="5:5" ht="12.5">
      <c r="E274" s="79"/>
    </row>
    <row r="275" spans="5:5" ht="12.5">
      <c r="E275" s="79"/>
    </row>
    <row r="276" spans="5:5" ht="12.5">
      <c r="E276" s="79"/>
    </row>
    <row r="277" spans="5:5" ht="12.5">
      <c r="E277" s="79"/>
    </row>
    <row r="278" spans="5:5" ht="12.5">
      <c r="E278" s="79"/>
    </row>
    <row r="279" spans="5:5" ht="12.5">
      <c r="E279" s="79"/>
    </row>
    <row r="280" spans="5:5" ht="12.5">
      <c r="E280" s="79"/>
    </row>
    <row r="281" spans="5:5" ht="12.5">
      <c r="E281" s="79"/>
    </row>
    <row r="282" spans="5:5" ht="12.5">
      <c r="E282" s="79"/>
    </row>
    <row r="283" spans="5:5" ht="12.5">
      <c r="E283" s="79"/>
    </row>
    <row r="284" spans="5:5" ht="12.5">
      <c r="E284" s="79"/>
    </row>
    <row r="285" spans="5:5" ht="12.5">
      <c r="E285" s="79"/>
    </row>
    <row r="286" spans="5:5" ht="12.5">
      <c r="E286" s="79"/>
    </row>
    <row r="287" spans="5:5" ht="12.5">
      <c r="E287" s="79"/>
    </row>
    <row r="288" spans="5:5" ht="12.5">
      <c r="E288" s="79"/>
    </row>
    <row r="289" spans="5:5" ht="12.5">
      <c r="E289" s="79"/>
    </row>
    <row r="290" spans="5:5" ht="12.5">
      <c r="E290" s="79"/>
    </row>
    <row r="291" spans="5:5" ht="12.5">
      <c r="E291" s="79"/>
    </row>
    <row r="292" spans="5:5" ht="12.5">
      <c r="E292" s="79"/>
    </row>
    <row r="293" spans="5:5" ht="12.5">
      <c r="E293" s="79"/>
    </row>
    <row r="294" spans="5:5" ht="12.5">
      <c r="E294" s="79"/>
    </row>
    <row r="295" spans="5:5" ht="12.5">
      <c r="E295" s="79"/>
    </row>
    <row r="296" spans="5:5" ht="12.5">
      <c r="E296" s="79"/>
    </row>
    <row r="297" spans="5:5" ht="12.5">
      <c r="E297" s="79"/>
    </row>
    <row r="298" spans="5:5" ht="12.5">
      <c r="E298" s="79"/>
    </row>
    <row r="299" spans="5:5" ht="12.5">
      <c r="E299" s="79"/>
    </row>
    <row r="300" spans="5:5" ht="12.5">
      <c r="E300" s="79"/>
    </row>
    <row r="301" spans="5:5" ht="12.5">
      <c r="E301" s="79"/>
    </row>
    <row r="302" spans="5:5" ht="12.5">
      <c r="E302" s="79"/>
    </row>
    <row r="303" spans="5:5" ht="12.5">
      <c r="E303" s="79"/>
    </row>
    <row r="304" spans="5:5" ht="12.5">
      <c r="E304" s="79"/>
    </row>
    <row r="305" spans="5:5" ht="12.5">
      <c r="E305" s="79"/>
    </row>
    <row r="306" spans="5:5" ht="12.5">
      <c r="E306" s="79"/>
    </row>
    <row r="307" spans="5:5" ht="12.5">
      <c r="E307" s="79"/>
    </row>
    <row r="308" spans="5:5" ht="12.5">
      <c r="E308" s="79"/>
    </row>
    <row r="309" spans="5:5" ht="12.5">
      <c r="E309" s="79"/>
    </row>
    <row r="310" spans="5:5" ht="12.5">
      <c r="E310" s="79"/>
    </row>
    <row r="311" spans="5:5" ht="12.5">
      <c r="E311" s="79"/>
    </row>
    <row r="312" spans="5:5" ht="12.5">
      <c r="E312" s="79"/>
    </row>
    <row r="313" spans="5:5" ht="12.5">
      <c r="E313" s="79"/>
    </row>
    <row r="314" spans="5:5" ht="12.5">
      <c r="E314" s="79"/>
    </row>
    <row r="315" spans="5:5" ht="12.5">
      <c r="E315" s="79"/>
    </row>
    <row r="316" spans="5:5" ht="12.5">
      <c r="E316" s="79"/>
    </row>
    <row r="317" spans="5:5" ht="12.5">
      <c r="E317" s="79"/>
    </row>
    <row r="318" spans="5:5" ht="12.5">
      <c r="E318" s="79"/>
    </row>
    <row r="319" spans="5:5" ht="12.5">
      <c r="E319" s="79"/>
    </row>
    <row r="320" spans="5:5" ht="12.5">
      <c r="E320" s="79"/>
    </row>
    <row r="321" spans="5:5" ht="12.5">
      <c r="E321" s="79"/>
    </row>
    <row r="322" spans="5:5" ht="12.5">
      <c r="E322" s="79"/>
    </row>
    <row r="323" spans="5:5" ht="12.5">
      <c r="E323" s="79"/>
    </row>
    <row r="324" spans="5:5" ht="12.5">
      <c r="E324" s="79"/>
    </row>
    <row r="325" spans="5:5" ht="12.5">
      <c r="E325" s="79"/>
    </row>
    <row r="326" spans="5:5" ht="12.5">
      <c r="E326" s="79"/>
    </row>
    <row r="327" spans="5:5" ht="12.5">
      <c r="E327" s="79"/>
    </row>
    <row r="328" spans="5:5" ht="12.5">
      <c r="E328" s="79"/>
    </row>
    <row r="329" spans="5:5" ht="12.5">
      <c r="E329" s="79"/>
    </row>
    <row r="330" spans="5:5" ht="12.5">
      <c r="E330" s="79"/>
    </row>
    <row r="331" spans="5:5" ht="12.5">
      <c r="E331" s="79"/>
    </row>
    <row r="332" spans="5:5" ht="12.5">
      <c r="E332" s="79"/>
    </row>
    <row r="333" spans="5:5" ht="12.5">
      <c r="E333" s="79"/>
    </row>
    <row r="334" spans="5:5" ht="12.5">
      <c r="E334" s="79"/>
    </row>
    <row r="335" spans="5:5" ht="12.5">
      <c r="E335" s="79"/>
    </row>
    <row r="336" spans="5:5" ht="12.5">
      <c r="E336" s="79"/>
    </row>
    <row r="337" spans="5:5" ht="12.5">
      <c r="E337" s="79"/>
    </row>
    <row r="338" spans="5:5" ht="12.5">
      <c r="E338" s="79"/>
    </row>
    <row r="339" spans="5:5" ht="12.5">
      <c r="E339" s="79"/>
    </row>
    <row r="340" spans="5:5" ht="12.5">
      <c r="E340" s="79"/>
    </row>
    <row r="341" spans="5:5" ht="12.5">
      <c r="E341" s="79"/>
    </row>
    <row r="342" spans="5:5" ht="12.5">
      <c r="E342" s="79"/>
    </row>
    <row r="343" spans="5:5" ht="12.5">
      <c r="E343" s="79"/>
    </row>
    <row r="344" spans="5:5" ht="12.5">
      <c r="E344" s="79"/>
    </row>
    <row r="345" spans="5:5" ht="12.5">
      <c r="E345" s="79"/>
    </row>
    <row r="346" spans="5:5" ht="12.5">
      <c r="E346" s="79"/>
    </row>
    <row r="347" spans="5:5" ht="12.5">
      <c r="E347" s="79"/>
    </row>
    <row r="348" spans="5:5" ht="12.5">
      <c r="E348" s="79"/>
    </row>
    <row r="349" spans="5:5" ht="12.5">
      <c r="E349" s="79"/>
    </row>
    <row r="350" spans="5:5" ht="12.5">
      <c r="E350" s="79"/>
    </row>
    <row r="351" spans="5:5" ht="12.5">
      <c r="E351" s="79"/>
    </row>
    <row r="352" spans="5:5" ht="12.5">
      <c r="E352" s="79"/>
    </row>
    <row r="353" spans="5:5" ht="12.5">
      <c r="E353" s="79"/>
    </row>
    <row r="354" spans="5:5" ht="12.5">
      <c r="E354" s="79"/>
    </row>
    <row r="355" spans="5:5" ht="12.5">
      <c r="E355" s="79"/>
    </row>
    <row r="356" spans="5:5" ht="12.5">
      <c r="E356" s="79"/>
    </row>
    <row r="357" spans="5:5" ht="12.5">
      <c r="E357" s="79"/>
    </row>
    <row r="358" spans="5:5" ht="12.5">
      <c r="E358" s="79"/>
    </row>
    <row r="359" spans="5:5" ht="12.5">
      <c r="E359" s="79"/>
    </row>
    <row r="360" spans="5:5" ht="12.5">
      <c r="E360" s="79"/>
    </row>
    <row r="361" spans="5:5" ht="12.5">
      <c r="E361" s="79"/>
    </row>
    <row r="362" spans="5:5" ht="12.5">
      <c r="E362" s="79"/>
    </row>
    <row r="363" spans="5:5" ht="12.5">
      <c r="E363" s="79"/>
    </row>
    <row r="364" spans="5:5" ht="12.5">
      <c r="E364" s="79"/>
    </row>
    <row r="365" spans="5:5" ht="12.5">
      <c r="E365" s="79"/>
    </row>
    <row r="366" spans="5:5" ht="12.5">
      <c r="E366" s="79"/>
    </row>
    <row r="367" spans="5:5" ht="12.5">
      <c r="E367" s="79"/>
    </row>
    <row r="368" spans="5:5" ht="12.5">
      <c r="E368" s="79"/>
    </row>
    <row r="369" spans="5:5" ht="12.5">
      <c r="E369" s="79"/>
    </row>
    <row r="370" spans="5:5" ht="12.5">
      <c r="E370" s="79"/>
    </row>
    <row r="371" spans="5:5" ht="12.5">
      <c r="E371" s="79"/>
    </row>
    <row r="372" spans="5:5" ht="12.5">
      <c r="E372" s="79"/>
    </row>
    <row r="373" spans="5:5" ht="12.5">
      <c r="E373" s="79"/>
    </row>
    <row r="374" spans="5:5" ht="12.5">
      <c r="E374" s="79"/>
    </row>
    <row r="375" spans="5:5" ht="12.5">
      <c r="E375" s="79"/>
    </row>
    <row r="376" spans="5:5" ht="12.5">
      <c r="E376" s="79"/>
    </row>
    <row r="377" spans="5:5" ht="12.5">
      <c r="E377" s="79"/>
    </row>
    <row r="378" spans="5:5" ht="12.5">
      <c r="E378" s="79"/>
    </row>
    <row r="379" spans="5:5" ht="12.5">
      <c r="E379" s="79"/>
    </row>
    <row r="380" spans="5:5" ht="12.5">
      <c r="E380" s="79"/>
    </row>
    <row r="381" spans="5:5" ht="12.5">
      <c r="E381" s="79"/>
    </row>
    <row r="382" spans="5:5" ht="12.5">
      <c r="E382" s="79"/>
    </row>
    <row r="383" spans="5:5" ht="12.5">
      <c r="E383" s="79"/>
    </row>
    <row r="384" spans="5:5" ht="12.5">
      <c r="E384" s="79"/>
    </row>
    <row r="385" spans="5:5" ht="12.5">
      <c r="E385" s="79"/>
    </row>
    <row r="386" spans="5:5" ht="12.5">
      <c r="E386" s="79"/>
    </row>
    <row r="387" spans="5:5" ht="12.5">
      <c r="E387" s="79"/>
    </row>
    <row r="388" spans="5:5" ht="12.5">
      <c r="E388" s="79"/>
    </row>
    <row r="389" spans="5:5" ht="12.5">
      <c r="E389" s="79"/>
    </row>
    <row r="390" spans="5:5" ht="12.5">
      <c r="E390" s="79"/>
    </row>
    <row r="391" spans="5:5" ht="12.5">
      <c r="E391" s="79"/>
    </row>
    <row r="392" spans="5:5" ht="12.5">
      <c r="E392" s="79"/>
    </row>
    <row r="393" spans="5:5" ht="12.5">
      <c r="E393" s="79"/>
    </row>
    <row r="394" spans="5:5" ht="12.5">
      <c r="E394" s="79"/>
    </row>
    <row r="395" spans="5:5" ht="12.5">
      <c r="E395" s="79"/>
    </row>
    <row r="396" spans="5:5" ht="12.5">
      <c r="E396" s="79"/>
    </row>
    <row r="397" spans="5:5" ht="12.5">
      <c r="E397" s="79"/>
    </row>
    <row r="398" spans="5:5" ht="12.5">
      <c r="E398" s="79"/>
    </row>
    <row r="399" spans="5:5" ht="12.5">
      <c r="E399" s="79"/>
    </row>
    <row r="400" spans="5:5" ht="12.5">
      <c r="E400" s="79"/>
    </row>
    <row r="401" spans="5:5" ht="12.5">
      <c r="E401" s="79"/>
    </row>
    <row r="402" spans="5:5" ht="12.5">
      <c r="E402" s="79"/>
    </row>
    <row r="403" spans="5:5" ht="12.5">
      <c r="E403" s="79"/>
    </row>
    <row r="404" spans="5:5" ht="12.5">
      <c r="E404" s="79"/>
    </row>
    <row r="405" spans="5:5" ht="12.5">
      <c r="E405" s="79"/>
    </row>
    <row r="406" spans="5:5" ht="12.5">
      <c r="E406" s="79"/>
    </row>
    <row r="407" spans="5:5" ht="12.5">
      <c r="E407" s="79"/>
    </row>
    <row r="408" spans="5:5" ht="12.5">
      <c r="E408" s="79"/>
    </row>
    <row r="409" spans="5:5" ht="12.5">
      <c r="E409" s="79"/>
    </row>
    <row r="410" spans="5:5" ht="12.5">
      <c r="E410" s="79"/>
    </row>
    <row r="411" spans="5:5" ht="12.5">
      <c r="E411" s="79"/>
    </row>
    <row r="412" spans="5:5" ht="12.5">
      <c r="E412" s="79"/>
    </row>
    <row r="413" spans="5:5" ht="12.5">
      <c r="E413" s="79"/>
    </row>
    <row r="414" spans="5:5" ht="12.5">
      <c r="E414" s="79"/>
    </row>
    <row r="415" spans="5:5" ht="12.5">
      <c r="E415" s="79"/>
    </row>
    <row r="416" spans="5:5" ht="12.5">
      <c r="E416" s="79"/>
    </row>
    <row r="417" spans="5:5" ht="12.5">
      <c r="E417" s="79"/>
    </row>
    <row r="418" spans="5:5" ht="12.5">
      <c r="E418" s="79"/>
    </row>
    <row r="419" spans="5:5" ht="12.5">
      <c r="E419" s="79"/>
    </row>
    <row r="420" spans="5:5" ht="12.5">
      <c r="E420" s="79"/>
    </row>
    <row r="421" spans="5:5" ht="12.5">
      <c r="E421" s="79"/>
    </row>
    <row r="422" spans="5:5" ht="12.5">
      <c r="E422" s="79"/>
    </row>
    <row r="423" spans="5:5" ht="12.5">
      <c r="E423" s="79"/>
    </row>
    <row r="424" spans="5:5" ht="12.5">
      <c r="E424" s="79"/>
    </row>
    <row r="425" spans="5:5" ht="12.5">
      <c r="E425" s="79"/>
    </row>
    <row r="426" spans="5:5" ht="12.5">
      <c r="E426" s="79"/>
    </row>
    <row r="427" spans="5:5" ht="12.5">
      <c r="E427" s="79"/>
    </row>
    <row r="428" spans="5:5" ht="12.5">
      <c r="E428" s="79"/>
    </row>
    <row r="429" spans="5:5" ht="12.5">
      <c r="E429" s="79"/>
    </row>
    <row r="430" spans="5:5" ht="12.5">
      <c r="E430" s="79"/>
    </row>
    <row r="431" spans="5:5" ht="12.5">
      <c r="E431" s="79"/>
    </row>
    <row r="432" spans="5:5" ht="12.5">
      <c r="E432" s="79"/>
    </row>
    <row r="433" spans="5:5" ht="12.5">
      <c r="E433" s="79"/>
    </row>
    <row r="434" spans="5:5" ht="12.5">
      <c r="E434" s="79"/>
    </row>
    <row r="435" spans="5:5" ht="12.5">
      <c r="E435" s="79"/>
    </row>
    <row r="436" spans="5:5" ht="12.5">
      <c r="E436" s="79"/>
    </row>
    <row r="437" spans="5:5" ht="12.5">
      <c r="E437" s="79"/>
    </row>
    <row r="438" spans="5:5" ht="12.5">
      <c r="E438" s="79"/>
    </row>
    <row r="439" spans="5:5" ht="12.5">
      <c r="E439" s="79"/>
    </row>
    <row r="440" spans="5:5" ht="12.5">
      <c r="E440" s="79"/>
    </row>
    <row r="441" spans="5:5" ht="12.5">
      <c r="E441" s="79"/>
    </row>
    <row r="442" spans="5:5" ht="12.5">
      <c r="E442" s="79"/>
    </row>
    <row r="443" spans="5:5" ht="12.5">
      <c r="E443" s="79"/>
    </row>
    <row r="444" spans="5:5" ht="12.5">
      <c r="E444" s="79"/>
    </row>
    <row r="445" spans="5:5" ht="12.5">
      <c r="E445" s="79"/>
    </row>
    <row r="446" spans="5:5" ht="12.5">
      <c r="E446" s="79"/>
    </row>
    <row r="447" spans="5:5" ht="12.5">
      <c r="E447" s="79"/>
    </row>
    <row r="448" spans="5:5" ht="12.5">
      <c r="E448" s="79"/>
    </row>
    <row r="449" spans="5:5" ht="12.5">
      <c r="E449" s="79"/>
    </row>
    <row r="450" spans="5:5" ht="12.5">
      <c r="E450" s="79"/>
    </row>
    <row r="451" spans="5:5" ht="12.5">
      <c r="E451" s="79"/>
    </row>
    <row r="452" spans="5:5" ht="12.5">
      <c r="E452" s="79"/>
    </row>
    <row r="453" spans="5:5" ht="12.5">
      <c r="E453" s="79"/>
    </row>
    <row r="454" spans="5:5" ht="12.5">
      <c r="E454" s="79"/>
    </row>
    <row r="455" spans="5:5" ht="12.5">
      <c r="E455" s="79"/>
    </row>
    <row r="456" spans="5:5" ht="12.5">
      <c r="E456" s="79"/>
    </row>
    <row r="457" spans="5:5" ht="12.5">
      <c r="E457" s="79"/>
    </row>
    <row r="458" spans="5:5" ht="12.5">
      <c r="E458" s="79"/>
    </row>
    <row r="459" spans="5:5" ht="12.5">
      <c r="E459" s="79"/>
    </row>
    <row r="460" spans="5:5" ht="12.5">
      <c r="E460" s="79"/>
    </row>
    <row r="461" spans="5:5" ht="12.5">
      <c r="E461" s="79"/>
    </row>
    <row r="462" spans="5:5" ht="12.5">
      <c r="E462" s="79"/>
    </row>
    <row r="463" spans="5:5" ht="12.5">
      <c r="E463" s="79"/>
    </row>
    <row r="464" spans="5:5" ht="12.5">
      <c r="E464" s="79"/>
    </row>
    <row r="465" spans="5:5" ht="12.5">
      <c r="E465" s="79"/>
    </row>
    <row r="466" spans="5:5" ht="12.5">
      <c r="E466" s="79"/>
    </row>
    <row r="467" spans="5:5" ht="12.5">
      <c r="E467" s="79"/>
    </row>
    <row r="468" spans="5:5" ht="12.5">
      <c r="E468" s="79"/>
    </row>
    <row r="469" spans="5:5" ht="12.5">
      <c r="E469" s="79"/>
    </row>
    <row r="470" spans="5:5" ht="12.5">
      <c r="E470" s="79"/>
    </row>
    <row r="471" spans="5:5" ht="12.5">
      <c r="E471" s="79"/>
    </row>
    <row r="472" spans="5:5" ht="12.5">
      <c r="E472" s="79"/>
    </row>
    <row r="473" spans="5:5" ht="12.5">
      <c r="E473" s="79"/>
    </row>
    <row r="474" spans="5:5" ht="12.5">
      <c r="E474" s="79"/>
    </row>
    <row r="475" spans="5:5" ht="12.5">
      <c r="E475" s="79"/>
    </row>
    <row r="476" spans="5:5" ht="12.5">
      <c r="E476" s="79"/>
    </row>
    <row r="477" spans="5:5" ht="12.5">
      <c r="E477" s="79"/>
    </row>
    <row r="478" spans="5:5" ht="12.5">
      <c r="E478" s="79"/>
    </row>
    <row r="479" spans="5:5" ht="12.5">
      <c r="E479" s="79"/>
    </row>
    <row r="480" spans="5:5" ht="12.5">
      <c r="E480" s="79"/>
    </row>
    <row r="481" spans="5:5" ht="12.5">
      <c r="E481" s="79"/>
    </row>
    <row r="482" spans="5:5" ht="12.5">
      <c r="E482" s="79"/>
    </row>
    <row r="483" spans="5:5" ht="12.5">
      <c r="E483" s="79"/>
    </row>
    <row r="484" spans="5:5" ht="12.5">
      <c r="E484" s="79"/>
    </row>
    <row r="485" spans="5:5" ht="12.5">
      <c r="E485" s="79"/>
    </row>
    <row r="486" spans="5:5" ht="12.5">
      <c r="E486" s="79"/>
    </row>
    <row r="487" spans="5:5" ht="12.5">
      <c r="E487" s="79"/>
    </row>
    <row r="488" spans="5:5" ht="12.5">
      <c r="E488" s="79"/>
    </row>
    <row r="489" spans="5:5" ht="12.5">
      <c r="E489" s="79"/>
    </row>
    <row r="490" spans="5:5" ht="12.5">
      <c r="E490" s="79"/>
    </row>
    <row r="491" spans="5:5" ht="12.5">
      <c r="E491" s="79"/>
    </row>
    <row r="492" spans="5:5" ht="12.5">
      <c r="E492" s="79"/>
    </row>
    <row r="493" spans="5:5" ht="12.5">
      <c r="E493" s="79"/>
    </row>
    <row r="494" spans="5:5" ht="12.5">
      <c r="E494" s="79"/>
    </row>
    <row r="495" spans="5:5" ht="12.5">
      <c r="E495" s="79"/>
    </row>
    <row r="496" spans="5:5" ht="12.5">
      <c r="E496" s="79"/>
    </row>
    <row r="497" spans="5:5" ht="12.5">
      <c r="E497" s="79"/>
    </row>
    <row r="498" spans="5:5" ht="12.5">
      <c r="E498" s="79"/>
    </row>
    <row r="499" spans="5:5" ht="12.5">
      <c r="E499" s="79"/>
    </row>
    <row r="500" spans="5:5" ht="12.5">
      <c r="E500" s="79"/>
    </row>
    <row r="501" spans="5:5" ht="12.5">
      <c r="E501" s="79"/>
    </row>
    <row r="502" spans="5:5" ht="12.5">
      <c r="E502" s="79"/>
    </row>
    <row r="503" spans="5:5" ht="12.5">
      <c r="E503" s="79"/>
    </row>
    <row r="504" spans="5:5" ht="12.5">
      <c r="E504" s="79"/>
    </row>
    <row r="505" spans="5:5" ht="12.5">
      <c r="E505" s="79"/>
    </row>
    <row r="506" spans="5:5" ht="12.5">
      <c r="E506" s="79"/>
    </row>
    <row r="507" spans="5:5" ht="12.5">
      <c r="E507" s="79"/>
    </row>
    <row r="508" spans="5:5" ht="12.5">
      <c r="E508" s="79"/>
    </row>
    <row r="509" spans="5:5" ht="12.5">
      <c r="E509" s="79"/>
    </row>
    <row r="510" spans="5:5" ht="12.5">
      <c r="E510" s="79"/>
    </row>
    <row r="511" spans="5:5" ht="12.5">
      <c r="E511" s="79"/>
    </row>
    <row r="512" spans="5:5" ht="12.5">
      <c r="E512" s="79"/>
    </row>
    <row r="513" spans="5:5" ht="12.5">
      <c r="E513" s="79"/>
    </row>
    <row r="514" spans="5:5" ht="12.5">
      <c r="E514" s="79"/>
    </row>
    <row r="515" spans="5:5" ht="12.5">
      <c r="E515" s="79"/>
    </row>
    <row r="516" spans="5:5" ht="12.5">
      <c r="E516" s="79"/>
    </row>
    <row r="517" spans="5:5" ht="12.5">
      <c r="E517" s="79"/>
    </row>
    <row r="518" spans="5:5" ht="12.5">
      <c r="E518" s="79"/>
    </row>
    <row r="519" spans="5:5" ht="12.5">
      <c r="E519" s="79"/>
    </row>
    <row r="520" spans="5:5" ht="12.5">
      <c r="E520" s="79"/>
    </row>
    <row r="521" spans="5:5" ht="12.5">
      <c r="E521" s="79"/>
    </row>
    <row r="522" spans="5:5" ht="12.5">
      <c r="E522" s="79"/>
    </row>
    <row r="523" spans="5:5" ht="12.5">
      <c r="E523" s="79"/>
    </row>
    <row r="524" spans="5:5" ht="12.5">
      <c r="E524" s="79"/>
    </row>
    <row r="525" spans="5:5" ht="12.5">
      <c r="E525" s="79"/>
    </row>
    <row r="526" spans="5:5" ht="12.5">
      <c r="E526" s="79"/>
    </row>
    <row r="527" spans="5:5" ht="12.5">
      <c r="E527" s="79"/>
    </row>
    <row r="528" spans="5:5" ht="12.5">
      <c r="E528" s="79"/>
    </row>
    <row r="529" spans="5:5" ht="12.5">
      <c r="E529" s="79"/>
    </row>
    <row r="530" spans="5:5" ht="12.5">
      <c r="E530" s="79"/>
    </row>
    <row r="531" spans="5:5" ht="12.5">
      <c r="E531" s="79"/>
    </row>
    <row r="532" spans="5:5" ht="12.5">
      <c r="E532" s="79"/>
    </row>
    <row r="533" spans="5:5" ht="12.5">
      <c r="E533" s="79"/>
    </row>
    <row r="534" spans="5:5" ht="12.5">
      <c r="E534" s="79"/>
    </row>
    <row r="535" spans="5:5" ht="12.5">
      <c r="E535" s="79"/>
    </row>
    <row r="536" spans="5:5" ht="12.5">
      <c r="E536" s="79"/>
    </row>
    <row r="537" spans="5:5" ht="12.5">
      <c r="E537" s="79"/>
    </row>
    <row r="538" spans="5:5" ht="12.5">
      <c r="E538" s="79"/>
    </row>
    <row r="539" spans="5:5" ht="12.5">
      <c r="E539" s="79"/>
    </row>
    <row r="540" spans="5:5" ht="12.5">
      <c r="E540" s="79"/>
    </row>
    <row r="541" spans="5:5" ht="12.5">
      <c r="E541" s="79"/>
    </row>
    <row r="542" spans="5:5" ht="12.5">
      <c r="E542" s="79"/>
    </row>
    <row r="543" spans="5:5" ht="12.5">
      <c r="E543" s="79"/>
    </row>
    <row r="544" spans="5:5" ht="12.5">
      <c r="E544" s="79"/>
    </row>
    <row r="545" spans="5:5" ht="12.5">
      <c r="E545" s="79"/>
    </row>
    <row r="546" spans="5:5" ht="12.5">
      <c r="E546" s="79"/>
    </row>
    <row r="547" spans="5:5" ht="12.5">
      <c r="E547" s="79"/>
    </row>
    <row r="548" spans="5:5" ht="12.5">
      <c r="E548" s="79"/>
    </row>
    <row r="549" spans="5:5" ht="12.5">
      <c r="E549" s="79"/>
    </row>
    <row r="550" spans="5:5" ht="12.5">
      <c r="E550" s="79"/>
    </row>
    <row r="551" spans="5:5" ht="12.5">
      <c r="E551" s="79"/>
    </row>
    <row r="552" spans="5:5" ht="12.5">
      <c r="E552" s="79"/>
    </row>
    <row r="553" spans="5:5" ht="12.5">
      <c r="E553" s="79"/>
    </row>
    <row r="554" spans="5:5" ht="12.5">
      <c r="E554" s="79"/>
    </row>
    <row r="555" spans="5:5" ht="12.5">
      <c r="E555" s="79"/>
    </row>
    <row r="556" spans="5:5" ht="12.5">
      <c r="E556" s="79"/>
    </row>
    <row r="557" spans="5:5" ht="12.5">
      <c r="E557" s="79"/>
    </row>
    <row r="558" spans="5:5" ht="12.5">
      <c r="E558" s="79"/>
    </row>
    <row r="559" spans="5:5" ht="12.5">
      <c r="E559" s="79"/>
    </row>
    <row r="560" spans="5:5" ht="12.5">
      <c r="E560" s="79"/>
    </row>
    <row r="561" spans="5:5" ht="12.5">
      <c r="E561" s="79"/>
    </row>
    <row r="562" spans="5:5" ht="12.5">
      <c r="E562" s="79"/>
    </row>
    <row r="563" spans="5:5" ht="12.5">
      <c r="E563" s="79"/>
    </row>
    <row r="564" spans="5:5" ht="12.5">
      <c r="E564" s="79"/>
    </row>
    <row r="565" spans="5:5" ht="12.5">
      <c r="E565" s="79"/>
    </row>
    <row r="566" spans="5:5" ht="12.5">
      <c r="E566" s="79"/>
    </row>
    <row r="567" spans="5:5" ht="12.5">
      <c r="E567" s="79"/>
    </row>
    <row r="568" spans="5:5" ht="12.5">
      <c r="E568" s="79"/>
    </row>
    <row r="569" spans="5:5" ht="12.5">
      <c r="E569" s="79"/>
    </row>
    <row r="570" spans="5:5" ht="12.5">
      <c r="E570" s="79"/>
    </row>
    <row r="571" spans="5:5" ht="12.5">
      <c r="E571" s="79"/>
    </row>
    <row r="572" spans="5:5" ht="12.5">
      <c r="E572" s="79"/>
    </row>
    <row r="573" spans="5:5" ht="12.5">
      <c r="E573" s="79"/>
    </row>
    <row r="574" spans="5:5" ht="12.5">
      <c r="E574" s="79"/>
    </row>
    <row r="575" spans="5:5" ht="12.5">
      <c r="E575" s="79"/>
    </row>
    <row r="576" spans="5:5" ht="12.5">
      <c r="E576" s="79"/>
    </row>
    <row r="577" spans="5:5" ht="12.5">
      <c r="E577" s="79"/>
    </row>
    <row r="578" spans="5:5" ht="12.5">
      <c r="E578" s="79"/>
    </row>
    <row r="579" spans="5:5" ht="12.5">
      <c r="E579" s="79"/>
    </row>
    <row r="580" spans="5:5" ht="12.5">
      <c r="E580" s="79"/>
    </row>
    <row r="581" spans="5:5" ht="12.5">
      <c r="E581" s="79"/>
    </row>
    <row r="582" spans="5:5" ht="12.5">
      <c r="E582" s="79"/>
    </row>
    <row r="583" spans="5:5" ht="12.5">
      <c r="E583" s="79"/>
    </row>
    <row r="584" spans="5:5" ht="12.5">
      <c r="E584" s="79"/>
    </row>
    <row r="585" spans="5:5" ht="12.5">
      <c r="E585" s="79"/>
    </row>
    <row r="586" spans="5:5" ht="12.5">
      <c r="E586" s="79"/>
    </row>
    <row r="587" spans="5:5" ht="12.5">
      <c r="E587" s="79"/>
    </row>
    <row r="588" spans="5:5" ht="12.5">
      <c r="E588" s="79"/>
    </row>
    <row r="589" spans="5:5" ht="12.5">
      <c r="E589" s="79"/>
    </row>
    <row r="590" spans="5:5" ht="12.5">
      <c r="E590" s="79"/>
    </row>
    <row r="591" spans="5:5" ht="12.5">
      <c r="E591" s="79"/>
    </row>
    <row r="592" spans="5:5" ht="12.5">
      <c r="E592" s="79"/>
    </row>
    <row r="593" spans="5:5" ht="12.5">
      <c r="E593" s="79"/>
    </row>
    <row r="594" spans="5:5" ht="12.5">
      <c r="E594" s="79"/>
    </row>
    <row r="595" spans="5:5" ht="12.5">
      <c r="E595" s="79"/>
    </row>
    <row r="596" spans="5:5" ht="12.5">
      <c r="E596" s="79"/>
    </row>
    <row r="597" spans="5:5" ht="12.5">
      <c r="E597" s="79"/>
    </row>
    <row r="598" spans="5:5" ht="12.5">
      <c r="E598" s="79"/>
    </row>
    <row r="599" spans="5:5" ht="12.5">
      <c r="E599" s="79"/>
    </row>
    <row r="600" spans="5:5" ht="12.5">
      <c r="E600" s="79"/>
    </row>
    <row r="601" spans="5:5" ht="12.5">
      <c r="E601" s="79"/>
    </row>
    <row r="602" spans="5:5" ht="12.5">
      <c r="E602" s="79"/>
    </row>
    <row r="603" spans="5:5" ht="12.5">
      <c r="E603" s="79"/>
    </row>
    <row r="604" spans="5:5" ht="12.5">
      <c r="E604" s="79"/>
    </row>
    <row r="605" spans="5:5" ht="12.5">
      <c r="E605" s="79"/>
    </row>
    <row r="606" spans="5:5" ht="12.5">
      <c r="E606" s="79"/>
    </row>
    <row r="607" spans="5:5" ht="12.5">
      <c r="E607" s="79"/>
    </row>
    <row r="608" spans="5:5" ht="12.5">
      <c r="E608" s="79"/>
    </row>
    <row r="609" spans="5:5" ht="12.5">
      <c r="E609" s="79"/>
    </row>
    <row r="610" spans="5:5" ht="12.5">
      <c r="E610" s="79"/>
    </row>
    <row r="611" spans="5:5" ht="12.5">
      <c r="E611" s="79"/>
    </row>
    <row r="612" spans="5:5" ht="12.5">
      <c r="E612" s="79"/>
    </row>
    <row r="613" spans="5:5" ht="12.5">
      <c r="E613" s="79"/>
    </row>
    <row r="614" spans="5:5" ht="12.5">
      <c r="E614" s="79"/>
    </row>
    <row r="615" spans="5:5" ht="12.5">
      <c r="E615" s="79"/>
    </row>
    <row r="616" spans="5:5" ht="12.5">
      <c r="E616" s="79"/>
    </row>
    <row r="617" spans="5:5" ht="12.5">
      <c r="E617" s="79"/>
    </row>
    <row r="618" spans="5:5" ht="12.5">
      <c r="E618" s="79"/>
    </row>
    <row r="619" spans="5:5" ht="12.5">
      <c r="E619" s="79"/>
    </row>
    <row r="620" spans="5:5" ht="12.5">
      <c r="E620" s="79"/>
    </row>
    <row r="621" spans="5:5" ht="12.5">
      <c r="E621" s="79"/>
    </row>
    <row r="622" spans="5:5" ht="12.5">
      <c r="E622" s="79"/>
    </row>
    <row r="623" spans="5:5" ht="12.5">
      <c r="E623" s="79"/>
    </row>
    <row r="624" spans="5:5" ht="12.5">
      <c r="E624" s="79"/>
    </row>
    <row r="625" spans="5:5" ht="12.5">
      <c r="E625" s="79"/>
    </row>
    <row r="626" spans="5:5" ht="12.5">
      <c r="E626" s="79"/>
    </row>
    <row r="627" spans="5:5" ht="12.5">
      <c r="E627" s="79"/>
    </row>
    <row r="628" spans="5:5" ht="12.5">
      <c r="E628" s="79"/>
    </row>
    <row r="629" spans="5:5" ht="12.5">
      <c r="E629" s="79"/>
    </row>
    <row r="630" spans="5:5" ht="12.5">
      <c r="E630" s="79"/>
    </row>
    <row r="631" spans="5:5" ht="12.5">
      <c r="E631" s="79"/>
    </row>
    <row r="632" spans="5:5" ht="12.5">
      <c r="E632" s="79"/>
    </row>
    <row r="633" spans="5:5" ht="12.5">
      <c r="E633" s="79"/>
    </row>
    <row r="634" spans="5:5" ht="12.5">
      <c r="E634" s="79"/>
    </row>
    <row r="635" spans="5:5" ht="12.5">
      <c r="E635" s="79"/>
    </row>
    <row r="636" spans="5:5" ht="12.5">
      <c r="E636" s="79"/>
    </row>
    <row r="637" spans="5:5" ht="12.5">
      <c r="E637" s="79"/>
    </row>
    <row r="638" spans="5:5" ht="12.5">
      <c r="E638" s="79"/>
    </row>
    <row r="639" spans="5:5" ht="12.5">
      <c r="E639" s="79"/>
    </row>
    <row r="640" spans="5:5" ht="12.5">
      <c r="E640" s="79"/>
    </row>
    <row r="641" spans="5:5" ht="12.5">
      <c r="E641" s="79"/>
    </row>
    <row r="642" spans="5:5" ht="12.5">
      <c r="E642" s="79"/>
    </row>
    <row r="643" spans="5:5" ht="12.5">
      <c r="E643" s="79"/>
    </row>
    <row r="644" spans="5:5" ht="12.5">
      <c r="E644" s="79"/>
    </row>
    <row r="645" spans="5:5" ht="12.5">
      <c r="E645" s="79"/>
    </row>
    <row r="646" spans="5:5" ht="12.5">
      <c r="E646" s="79"/>
    </row>
    <row r="647" spans="5:5" ht="12.5">
      <c r="E647" s="79"/>
    </row>
    <row r="648" spans="5:5" ht="12.5">
      <c r="E648" s="79"/>
    </row>
    <row r="649" spans="5:5" ht="12.5">
      <c r="E649" s="79"/>
    </row>
    <row r="650" spans="5:5" ht="12.5">
      <c r="E650" s="79"/>
    </row>
    <row r="651" spans="5:5" ht="12.5">
      <c r="E651" s="79"/>
    </row>
    <row r="652" spans="5:5" ht="12.5">
      <c r="E652" s="79"/>
    </row>
    <row r="653" spans="5:5" ht="12.5">
      <c r="E653" s="79"/>
    </row>
    <row r="654" spans="5:5" ht="12.5">
      <c r="E654" s="79"/>
    </row>
    <row r="655" spans="5:5" ht="12.5">
      <c r="E655" s="79"/>
    </row>
    <row r="656" spans="5:5" ht="12.5">
      <c r="E656" s="79"/>
    </row>
    <row r="657" spans="5:5" ht="12.5">
      <c r="E657" s="79"/>
    </row>
    <row r="658" spans="5:5" ht="12.5">
      <c r="E658" s="79"/>
    </row>
    <row r="659" spans="5:5" ht="12.5">
      <c r="E659" s="79"/>
    </row>
    <row r="660" spans="5:5" ht="12.5">
      <c r="E660" s="79"/>
    </row>
    <row r="661" spans="5:5" ht="12.5">
      <c r="E661" s="79"/>
    </row>
    <row r="662" spans="5:5" ht="12.5">
      <c r="E662" s="79"/>
    </row>
    <row r="663" spans="5:5" ht="12.5">
      <c r="E663" s="79"/>
    </row>
    <row r="664" spans="5:5" ht="12.5">
      <c r="E664" s="79"/>
    </row>
    <row r="665" spans="5:5" ht="12.5">
      <c r="E665" s="79"/>
    </row>
    <row r="666" spans="5:5" ht="12.5">
      <c r="E666" s="79"/>
    </row>
    <row r="667" spans="5:5" ht="12.5">
      <c r="E667" s="79"/>
    </row>
    <row r="668" spans="5:5" ht="12.5">
      <c r="E668" s="79"/>
    </row>
    <row r="669" spans="5:5" ht="12.5">
      <c r="E669" s="79"/>
    </row>
    <row r="670" spans="5:5" ht="12.5">
      <c r="E670" s="79"/>
    </row>
    <row r="671" spans="5:5" ht="12.5">
      <c r="E671" s="79"/>
    </row>
    <row r="672" spans="5:5" ht="12.5">
      <c r="E672" s="79"/>
    </row>
    <row r="673" spans="5:5" ht="12.5">
      <c r="E673" s="79"/>
    </row>
    <row r="674" spans="5:5" ht="12.5">
      <c r="E674" s="79"/>
    </row>
    <row r="675" spans="5:5" ht="12.5">
      <c r="E675" s="79"/>
    </row>
    <row r="676" spans="5:5" ht="12.5">
      <c r="E676" s="79"/>
    </row>
    <row r="677" spans="5:5" ht="12.5">
      <c r="E677" s="79"/>
    </row>
    <row r="678" spans="5:5" ht="12.5">
      <c r="E678" s="79"/>
    </row>
    <row r="679" spans="5:5" ht="12.5">
      <c r="E679" s="79"/>
    </row>
    <row r="680" spans="5:5" ht="12.5">
      <c r="E680" s="79"/>
    </row>
    <row r="681" spans="5:5" ht="12.5">
      <c r="E681" s="79"/>
    </row>
    <row r="682" spans="5:5" ht="12.5">
      <c r="E682" s="79"/>
    </row>
    <row r="683" spans="5:5" ht="12.5">
      <c r="E683" s="79"/>
    </row>
    <row r="684" spans="5:5" ht="12.5">
      <c r="E684" s="79"/>
    </row>
    <row r="685" spans="5:5" ht="12.5">
      <c r="E685" s="79"/>
    </row>
    <row r="686" spans="5:5" ht="12.5">
      <c r="E686" s="79"/>
    </row>
    <row r="687" spans="5:5" ht="12.5">
      <c r="E687" s="79"/>
    </row>
    <row r="688" spans="5:5" ht="12.5">
      <c r="E688" s="79"/>
    </row>
    <row r="689" spans="5:5" ht="12.5">
      <c r="E689" s="79"/>
    </row>
    <row r="690" spans="5:5" ht="12.5">
      <c r="E690" s="79"/>
    </row>
    <row r="691" spans="5:5" ht="12.5">
      <c r="E691" s="79"/>
    </row>
    <row r="692" spans="5:5" ht="12.5">
      <c r="E692" s="79"/>
    </row>
    <row r="693" spans="5:5" ht="12.5">
      <c r="E693" s="79"/>
    </row>
    <row r="694" spans="5:5" ht="12.5">
      <c r="E694" s="79"/>
    </row>
    <row r="695" spans="5:5" ht="12.5">
      <c r="E695" s="79"/>
    </row>
    <row r="696" spans="5:5" ht="12.5">
      <c r="E696" s="79"/>
    </row>
    <row r="697" spans="5:5" ht="12.5">
      <c r="E697" s="79"/>
    </row>
    <row r="698" spans="5:5" ht="12.5">
      <c r="E698" s="79"/>
    </row>
    <row r="699" spans="5:5" ht="12.5">
      <c r="E699" s="79"/>
    </row>
    <row r="700" spans="5:5" ht="12.5">
      <c r="E700" s="79"/>
    </row>
    <row r="701" spans="5:5" ht="12.5">
      <c r="E701" s="79"/>
    </row>
    <row r="702" spans="5:5" ht="12.5">
      <c r="E702" s="79"/>
    </row>
    <row r="703" spans="5:5" ht="12.5">
      <c r="E703" s="79"/>
    </row>
    <row r="704" spans="5:5" ht="12.5">
      <c r="E704" s="79"/>
    </row>
    <row r="705" spans="5:5" ht="12.5">
      <c r="E705" s="79"/>
    </row>
    <row r="706" spans="5:5" ht="12.5">
      <c r="E706" s="79"/>
    </row>
    <row r="707" spans="5:5" ht="12.5">
      <c r="E707" s="79"/>
    </row>
    <row r="708" spans="5:5" ht="12.5">
      <c r="E708" s="79"/>
    </row>
    <row r="709" spans="5:5" ht="12.5">
      <c r="E709" s="79"/>
    </row>
    <row r="710" spans="5:5" ht="12.5">
      <c r="E710" s="79"/>
    </row>
    <row r="711" spans="5:5" ht="12.5">
      <c r="E711" s="79"/>
    </row>
    <row r="712" spans="5:5" ht="12.5">
      <c r="E712" s="79"/>
    </row>
    <row r="713" spans="5:5" ht="12.5">
      <c r="E713" s="79"/>
    </row>
    <row r="714" spans="5:5" ht="12.5">
      <c r="E714" s="79"/>
    </row>
    <row r="715" spans="5:5" ht="12.5">
      <c r="E715" s="79"/>
    </row>
    <row r="716" spans="5:5" ht="12.5">
      <c r="E716" s="79"/>
    </row>
    <row r="717" spans="5:5" ht="12.5">
      <c r="E717" s="79"/>
    </row>
    <row r="718" spans="5:5" ht="12.5">
      <c r="E718" s="79"/>
    </row>
    <row r="719" spans="5:5" ht="12.5">
      <c r="E719" s="79"/>
    </row>
    <row r="720" spans="5:5" ht="12.5">
      <c r="E720" s="79"/>
    </row>
    <row r="721" spans="5:5" ht="12.5">
      <c r="E721" s="79"/>
    </row>
    <row r="722" spans="5:5" ht="12.5">
      <c r="E722" s="79"/>
    </row>
    <row r="723" spans="5:5" ht="12.5">
      <c r="E723" s="79"/>
    </row>
    <row r="724" spans="5:5" ht="12.5">
      <c r="E724" s="79"/>
    </row>
    <row r="725" spans="5:5" ht="12.5">
      <c r="E725" s="79"/>
    </row>
    <row r="726" spans="5:5" ht="12.5">
      <c r="E726" s="79"/>
    </row>
    <row r="727" spans="5:5" ht="12.5">
      <c r="E727" s="79"/>
    </row>
    <row r="728" spans="5:5" ht="12.5">
      <c r="E728" s="79"/>
    </row>
    <row r="729" spans="5:5" ht="12.5">
      <c r="E729" s="79"/>
    </row>
    <row r="730" spans="5:5" ht="12.5">
      <c r="E730" s="79"/>
    </row>
    <row r="731" spans="5:5" ht="12.5">
      <c r="E731" s="79"/>
    </row>
    <row r="732" spans="5:5" ht="12.5">
      <c r="E732" s="79"/>
    </row>
    <row r="733" spans="5:5" ht="12.5">
      <c r="E733" s="79"/>
    </row>
    <row r="734" spans="5:5" ht="12.5">
      <c r="E734" s="79"/>
    </row>
    <row r="735" spans="5:5" ht="12.5">
      <c r="E735" s="79"/>
    </row>
    <row r="736" spans="5:5" ht="12.5">
      <c r="E736" s="79"/>
    </row>
    <row r="737" spans="5:5" ht="12.5">
      <c r="E737" s="79"/>
    </row>
    <row r="738" spans="5:5" ht="12.5">
      <c r="E738" s="79"/>
    </row>
    <row r="739" spans="5:5" ht="12.5">
      <c r="E739" s="79"/>
    </row>
    <row r="740" spans="5:5" ht="12.5">
      <c r="E740" s="79"/>
    </row>
    <row r="741" spans="5:5" ht="12.5">
      <c r="E741" s="79"/>
    </row>
    <row r="742" spans="5:5" ht="12.5">
      <c r="E742" s="79"/>
    </row>
    <row r="743" spans="5:5" ht="12.5">
      <c r="E743" s="79"/>
    </row>
    <row r="744" spans="5:5" ht="12.5">
      <c r="E744" s="79"/>
    </row>
    <row r="745" spans="5:5" ht="12.5">
      <c r="E745" s="79"/>
    </row>
    <row r="746" spans="5:5" ht="12.5">
      <c r="E746" s="79"/>
    </row>
    <row r="747" spans="5:5" ht="12.5">
      <c r="E747" s="79"/>
    </row>
    <row r="748" spans="5:5" ht="12.5">
      <c r="E748" s="79"/>
    </row>
    <row r="749" spans="5:5" ht="12.5">
      <c r="E749" s="79"/>
    </row>
    <row r="750" spans="5:5" ht="12.5">
      <c r="E750" s="79"/>
    </row>
    <row r="751" spans="5:5" ht="12.5">
      <c r="E751" s="79"/>
    </row>
    <row r="752" spans="5:5" ht="12.5">
      <c r="E752" s="79"/>
    </row>
    <row r="753" spans="5:5" ht="12.5">
      <c r="E753" s="79"/>
    </row>
    <row r="754" spans="5:5" ht="12.5">
      <c r="E754" s="79"/>
    </row>
    <row r="755" spans="5:5" ht="12.5">
      <c r="E755" s="79"/>
    </row>
    <row r="756" spans="5:5" ht="12.5">
      <c r="E756" s="79"/>
    </row>
    <row r="757" spans="5:5" ht="12.5">
      <c r="E757" s="79"/>
    </row>
    <row r="758" spans="5:5" ht="12.5">
      <c r="E758" s="79"/>
    </row>
    <row r="759" spans="5:5" ht="12.5">
      <c r="E759" s="79"/>
    </row>
    <row r="760" spans="5:5" ht="12.5">
      <c r="E760" s="79"/>
    </row>
    <row r="761" spans="5:5" ht="12.5">
      <c r="E761" s="79"/>
    </row>
    <row r="762" spans="5:5" ht="12.5">
      <c r="E762" s="79"/>
    </row>
    <row r="763" spans="5:5" ht="12.5">
      <c r="E763" s="79"/>
    </row>
    <row r="764" spans="5:5" ht="12.5">
      <c r="E764" s="79"/>
    </row>
    <row r="765" spans="5:5" ht="12.5">
      <c r="E765" s="79"/>
    </row>
    <row r="766" spans="5:5" ht="12.5">
      <c r="E766" s="79"/>
    </row>
    <row r="767" spans="5:5" ht="12.5">
      <c r="E767" s="79"/>
    </row>
    <row r="768" spans="5:5" ht="12.5">
      <c r="E768" s="79"/>
    </row>
    <row r="769" spans="5:5" ht="12.5">
      <c r="E769" s="79"/>
    </row>
    <row r="770" spans="5:5" ht="12.5">
      <c r="E770" s="79"/>
    </row>
    <row r="771" spans="5:5" ht="12.5">
      <c r="E771" s="79"/>
    </row>
    <row r="772" spans="5:5" ht="12.5">
      <c r="E772" s="79"/>
    </row>
    <row r="773" spans="5:5" ht="12.5">
      <c r="E773" s="79"/>
    </row>
    <row r="774" spans="5:5" ht="12.5">
      <c r="E774" s="79"/>
    </row>
    <row r="775" spans="5:5" ht="12.5">
      <c r="E775" s="79"/>
    </row>
    <row r="776" spans="5:5" ht="12.5">
      <c r="E776" s="79"/>
    </row>
    <row r="777" spans="5:5" ht="12.5">
      <c r="E777" s="79"/>
    </row>
    <row r="778" spans="5:5" ht="12.5">
      <c r="E778" s="79"/>
    </row>
    <row r="779" spans="5:5" ht="12.5">
      <c r="E779" s="79"/>
    </row>
    <row r="780" spans="5:5" ht="12.5">
      <c r="E780" s="79"/>
    </row>
    <row r="781" spans="5:5" ht="12.5">
      <c r="E781" s="79"/>
    </row>
    <row r="782" spans="5:5" ht="12.5">
      <c r="E782" s="79"/>
    </row>
    <row r="783" spans="5:5" ht="12.5">
      <c r="E783" s="79"/>
    </row>
    <row r="784" spans="5:5" ht="12.5">
      <c r="E784" s="79"/>
    </row>
    <row r="785" spans="5:5" ht="12.5">
      <c r="E785" s="79"/>
    </row>
    <row r="786" spans="5:5" ht="12.5">
      <c r="E786" s="79"/>
    </row>
    <row r="787" spans="5:5" ht="12.5">
      <c r="E787" s="79"/>
    </row>
    <row r="788" spans="5:5" ht="12.5">
      <c r="E788" s="79"/>
    </row>
    <row r="789" spans="5:5" ht="12.5">
      <c r="E789" s="79"/>
    </row>
    <row r="790" spans="5:5" ht="12.5">
      <c r="E790" s="79"/>
    </row>
    <row r="791" spans="5:5" ht="12.5">
      <c r="E791" s="79"/>
    </row>
    <row r="792" spans="5:5" ht="12.5">
      <c r="E792" s="79"/>
    </row>
    <row r="793" spans="5:5" ht="12.5">
      <c r="E793" s="79"/>
    </row>
    <row r="794" spans="5:5" ht="12.5">
      <c r="E794" s="79"/>
    </row>
    <row r="795" spans="5:5" ht="12.5">
      <c r="E795" s="79"/>
    </row>
    <row r="796" spans="5:5" ht="12.5">
      <c r="E796" s="79"/>
    </row>
    <row r="797" spans="5:5" ht="12.5">
      <c r="E797" s="79"/>
    </row>
    <row r="798" spans="5:5" ht="12.5">
      <c r="E798" s="79"/>
    </row>
    <row r="799" spans="5:5" ht="12.5">
      <c r="E799" s="79"/>
    </row>
    <row r="800" spans="5:5" ht="12.5">
      <c r="E800" s="79"/>
    </row>
    <row r="801" spans="5:5" ht="12.5">
      <c r="E801" s="79"/>
    </row>
    <row r="802" spans="5:5" ht="12.5">
      <c r="E802" s="79"/>
    </row>
    <row r="803" spans="5:5" ht="12.5">
      <c r="E803" s="79"/>
    </row>
    <row r="804" spans="5:5" ht="12.5">
      <c r="E804" s="79"/>
    </row>
    <row r="805" spans="5:5" ht="12.5">
      <c r="E805" s="79"/>
    </row>
    <row r="806" spans="5:5" ht="12.5">
      <c r="E806" s="79"/>
    </row>
    <row r="807" spans="5:5" ht="12.5">
      <c r="E807" s="79"/>
    </row>
    <row r="808" spans="5:5" ht="12.5">
      <c r="E808" s="79"/>
    </row>
    <row r="809" spans="5:5" ht="12.5">
      <c r="E809" s="79"/>
    </row>
    <row r="810" spans="5:5" ht="12.5">
      <c r="E810" s="79"/>
    </row>
    <row r="811" spans="5:5" ht="12.5">
      <c r="E811" s="79"/>
    </row>
    <row r="812" spans="5:5" ht="12.5">
      <c r="E812" s="79"/>
    </row>
    <row r="813" spans="5:5" ht="12.5">
      <c r="E813" s="79"/>
    </row>
    <row r="814" spans="5:5" ht="12.5">
      <c r="E814" s="79"/>
    </row>
    <row r="815" spans="5:5" ht="12.5">
      <c r="E815" s="79"/>
    </row>
    <row r="816" spans="5:5" ht="12.5">
      <c r="E816" s="79"/>
    </row>
    <row r="817" spans="5:5" ht="12.5">
      <c r="E817" s="79"/>
    </row>
    <row r="818" spans="5:5" ht="12.5">
      <c r="E818" s="79"/>
    </row>
    <row r="819" spans="5:5" ht="12.5">
      <c r="E819" s="79"/>
    </row>
    <row r="820" spans="5:5" ht="12.5">
      <c r="E820" s="79"/>
    </row>
    <row r="821" spans="5:5" ht="12.5">
      <c r="E821" s="79"/>
    </row>
    <row r="822" spans="5:5" ht="12.5">
      <c r="E822" s="79"/>
    </row>
    <row r="823" spans="5:5" ht="12.5">
      <c r="E823" s="79"/>
    </row>
    <row r="824" spans="5:5" ht="12.5">
      <c r="E824" s="79"/>
    </row>
    <row r="825" spans="5:5" ht="12.5">
      <c r="E825" s="79"/>
    </row>
    <row r="826" spans="5:5" ht="12.5">
      <c r="E826" s="79"/>
    </row>
    <row r="827" spans="5:5" ht="12.5">
      <c r="E827" s="79"/>
    </row>
    <row r="828" spans="5:5" ht="12.5">
      <c r="E828" s="79"/>
    </row>
    <row r="829" spans="5:5" ht="12.5">
      <c r="E829" s="79"/>
    </row>
    <row r="830" spans="5:5" ht="12.5">
      <c r="E830" s="79"/>
    </row>
    <row r="831" spans="5:5" ht="12.5">
      <c r="E831" s="79"/>
    </row>
    <row r="832" spans="5:5" ht="12.5">
      <c r="E832" s="79"/>
    </row>
    <row r="833" spans="5:5" ht="12.5">
      <c r="E833" s="79"/>
    </row>
    <row r="834" spans="5:5" ht="12.5">
      <c r="E834" s="79"/>
    </row>
    <row r="835" spans="5:5" ht="12.5">
      <c r="E835" s="79"/>
    </row>
    <row r="836" spans="5:5" ht="12.5">
      <c r="E836" s="79"/>
    </row>
    <row r="837" spans="5:5" ht="12.5">
      <c r="E837" s="79"/>
    </row>
    <row r="838" spans="5:5" ht="12.5">
      <c r="E838" s="79"/>
    </row>
    <row r="839" spans="5:5" ht="12.5">
      <c r="E839" s="79"/>
    </row>
    <row r="840" spans="5:5" ht="12.5">
      <c r="E840" s="79"/>
    </row>
    <row r="841" spans="5:5" ht="12.5">
      <c r="E841" s="79"/>
    </row>
    <row r="842" spans="5:5" ht="12.5">
      <c r="E842" s="79"/>
    </row>
    <row r="843" spans="5:5" ht="12.5">
      <c r="E843" s="79"/>
    </row>
    <row r="844" spans="5:5" ht="12.5">
      <c r="E844" s="79"/>
    </row>
    <row r="845" spans="5:5" ht="12.5">
      <c r="E845" s="79"/>
    </row>
    <row r="846" spans="5:5" ht="12.5">
      <c r="E846" s="79"/>
    </row>
    <row r="847" spans="5:5" ht="12.5">
      <c r="E847" s="79"/>
    </row>
    <row r="848" spans="5:5" ht="12.5">
      <c r="E848" s="79"/>
    </row>
    <row r="849" spans="5:5" ht="12.5">
      <c r="E849" s="79"/>
    </row>
    <row r="850" spans="5:5" ht="12.5">
      <c r="E850" s="79"/>
    </row>
    <row r="851" spans="5:5" ht="12.5">
      <c r="E851" s="79"/>
    </row>
    <row r="852" spans="5:5" ht="12.5">
      <c r="E852" s="79"/>
    </row>
    <row r="853" spans="5:5" ht="12.5">
      <c r="E853" s="79"/>
    </row>
    <row r="854" spans="5:5" ht="12.5">
      <c r="E854" s="79"/>
    </row>
    <row r="855" spans="5:5" ht="12.5">
      <c r="E855" s="79"/>
    </row>
    <row r="856" spans="5:5" ht="12.5">
      <c r="E856" s="79"/>
    </row>
    <row r="857" spans="5:5" ht="12.5">
      <c r="E857" s="79"/>
    </row>
    <row r="858" spans="5:5" ht="12.5">
      <c r="E858" s="79"/>
    </row>
    <row r="859" spans="5:5" ht="12.5">
      <c r="E859" s="79"/>
    </row>
    <row r="860" spans="5:5" ht="12.5">
      <c r="E860" s="79"/>
    </row>
    <row r="861" spans="5:5" ht="12.5">
      <c r="E861" s="79"/>
    </row>
    <row r="862" spans="5:5" ht="12.5">
      <c r="E862" s="79"/>
    </row>
    <row r="863" spans="5:5" ht="12.5">
      <c r="E863" s="79"/>
    </row>
    <row r="864" spans="5:5" ht="12.5">
      <c r="E864" s="79"/>
    </row>
    <row r="865" spans="5:5" ht="12.5">
      <c r="E865" s="79"/>
    </row>
    <row r="866" spans="5:5" ht="12.5">
      <c r="E866" s="79"/>
    </row>
    <row r="867" spans="5:5" ht="12.5">
      <c r="E867" s="79"/>
    </row>
    <row r="868" spans="5:5" ht="12.5">
      <c r="E868" s="79"/>
    </row>
    <row r="869" spans="5:5" ht="12.5">
      <c r="E869" s="79"/>
    </row>
    <row r="870" spans="5:5" ht="12.5">
      <c r="E870" s="79"/>
    </row>
    <row r="871" spans="5:5" ht="12.5">
      <c r="E871" s="79"/>
    </row>
    <row r="872" spans="5:5" ht="12.5">
      <c r="E872" s="79"/>
    </row>
    <row r="873" spans="5:5" ht="12.5">
      <c r="E873" s="79"/>
    </row>
    <row r="874" spans="5:5" ht="12.5">
      <c r="E874" s="79"/>
    </row>
    <row r="875" spans="5:5" ht="12.5">
      <c r="E875" s="79"/>
    </row>
    <row r="876" spans="5:5" ht="12.5">
      <c r="E876" s="79"/>
    </row>
    <row r="877" spans="5:5" ht="12.5">
      <c r="E877" s="79"/>
    </row>
    <row r="878" spans="5:5" ht="12.5">
      <c r="E878" s="79"/>
    </row>
    <row r="879" spans="5:5" ht="12.5">
      <c r="E879" s="79"/>
    </row>
    <row r="880" spans="5:5" ht="12.5">
      <c r="E880" s="79"/>
    </row>
    <row r="881" spans="5:5" ht="12.5">
      <c r="E881" s="79"/>
    </row>
    <row r="882" spans="5:5" ht="12.5">
      <c r="E882" s="79"/>
    </row>
    <row r="883" spans="5:5" ht="12.5">
      <c r="E883" s="79"/>
    </row>
    <row r="884" spans="5:5" ht="12.5">
      <c r="E884" s="79"/>
    </row>
    <row r="885" spans="5:5" ht="12.5">
      <c r="E885" s="79"/>
    </row>
    <row r="886" spans="5:5" ht="12.5">
      <c r="E886" s="79"/>
    </row>
    <row r="887" spans="5:5" ht="12.5">
      <c r="E887" s="79"/>
    </row>
    <row r="888" spans="5:5" ht="12.5">
      <c r="E888" s="79"/>
    </row>
    <row r="889" spans="5:5" ht="12.5">
      <c r="E889" s="79"/>
    </row>
    <row r="890" spans="5:5" ht="12.5">
      <c r="E890" s="79"/>
    </row>
    <row r="891" spans="5:5" ht="12.5">
      <c r="E891" s="79"/>
    </row>
    <row r="892" spans="5:5" ht="12.5">
      <c r="E892" s="79"/>
    </row>
    <row r="893" spans="5:5" ht="12.5">
      <c r="E893" s="79"/>
    </row>
    <row r="894" spans="5:5" ht="12.5">
      <c r="E894" s="79"/>
    </row>
    <row r="895" spans="5:5" ht="12.5">
      <c r="E895" s="79"/>
    </row>
    <row r="896" spans="5:5" ht="12.5">
      <c r="E896" s="79"/>
    </row>
    <row r="897" spans="5:5" ht="12.5">
      <c r="E897" s="79"/>
    </row>
    <row r="898" spans="5:5" ht="12.5">
      <c r="E898" s="79"/>
    </row>
    <row r="899" spans="5:5" ht="12.5">
      <c r="E899" s="79"/>
    </row>
    <row r="900" spans="5:5" ht="12.5">
      <c r="E900" s="79"/>
    </row>
    <row r="901" spans="5:5" ht="12.5">
      <c r="E901" s="79"/>
    </row>
    <row r="902" spans="5:5" ht="12.5">
      <c r="E902" s="79"/>
    </row>
    <row r="903" spans="5:5" ht="12.5">
      <c r="E903" s="79"/>
    </row>
    <row r="904" spans="5:5" ht="12.5">
      <c r="E904" s="79"/>
    </row>
    <row r="905" spans="5:5" ht="12.5">
      <c r="E905" s="79"/>
    </row>
    <row r="906" spans="5:5" ht="12.5">
      <c r="E906" s="79"/>
    </row>
    <row r="907" spans="5:5" ht="12.5">
      <c r="E907" s="79"/>
    </row>
    <row r="908" spans="5:5" ht="12.5">
      <c r="E908" s="79"/>
    </row>
    <row r="909" spans="5:5" ht="12.5">
      <c r="E909" s="79"/>
    </row>
    <row r="910" spans="5:5" ht="12.5">
      <c r="E910" s="79"/>
    </row>
    <row r="911" spans="5:5" ht="12.5">
      <c r="E911" s="79"/>
    </row>
    <row r="912" spans="5:5" ht="12.5">
      <c r="E912" s="79"/>
    </row>
    <row r="913" spans="5:5" ht="12.5">
      <c r="E913" s="79"/>
    </row>
    <row r="914" spans="5:5" ht="12.5">
      <c r="E914" s="79"/>
    </row>
    <row r="915" spans="5:5" ht="12.5">
      <c r="E915" s="79"/>
    </row>
    <row r="916" spans="5:5" ht="12.5">
      <c r="E916" s="79"/>
    </row>
    <row r="917" spans="5:5" ht="12.5">
      <c r="E917" s="79"/>
    </row>
    <row r="918" spans="5:5" ht="12.5">
      <c r="E918" s="79"/>
    </row>
    <row r="919" spans="5:5" ht="12.5">
      <c r="E919" s="79"/>
    </row>
    <row r="920" spans="5:5" ht="12.5">
      <c r="E920" s="79"/>
    </row>
    <row r="921" spans="5:5" ht="12.5">
      <c r="E921" s="79"/>
    </row>
    <row r="922" spans="5:5" ht="12.5">
      <c r="E922" s="79"/>
    </row>
    <row r="923" spans="5:5" ht="12.5">
      <c r="E923" s="79"/>
    </row>
    <row r="924" spans="5:5" ht="12.5">
      <c r="E924" s="79"/>
    </row>
    <row r="925" spans="5:5" ht="12.5">
      <c r="E925" s="79"/>
    </row>
    <row r="926" spans="5:5" ht="12.5">
      <c r="E926" s="79"/>
    </row>
    <row r="927" spans="5:5" ht="12.5">
      <c r="E927" s="79"/>
    </row>
    <row r="928" spans="5:5" ht="12.5">
      <c r="E928" s="79"/>
    </row>
    <row r="929" spans="5:5" ht="12.5">
      <c r="E929" s="79"/>
    </row>
    <row r="930" spans="5:5" ht="12.5">
      <c r="E930" s="79"/>
    </row>
    <row r="931" spans="5:5" ht="12.5">
      <c r="E931" s="79"/>
    </row>
    <row r="932" spans="5:5" ht="12.5">
      <c r="E932" s="79"/>
    </row>
    <row r="933" spans="5:5" ht="12.5">
      <c r="E933" s="79"/>
    </row>
    <row r="934" spans="5:5" ht="12.5">
      <c r="E934" s="79"/>
    </row>
    <row r="935" spans="5:5" ht="12.5">
      <c r="E935" s="79"/>
    </row>
    <row r="936" spans="5:5" ht="12.5">
      <c r="E936" s="79"/>
    </row>
    <row r="937" spans="5:5" ht="12.5">
      <c r="E937" s="79"/>
    </row>
    <row r="938" spans="5:5" ht="12.5">
      <c r="E938" s="79"/>
    </row>
    <row r="939" spans="5:5" ht="12.5">
      <c r="E939" s="79"/>
    </row>
    <row r="940" spans="5:5" ht="12.5">
      <c r="E940" s="79"/>
    </row>
    <row r="941" spans="5:5" ht="12.5">
      <c r="E941" s="79"/>
    </row>
    <row r="942" spans="5:5" ht="12.5">
      <c r="E942" s="79"/>
    </row>
    <row r="943" spans="5:5" ht="12.5">
      <c r="E943" s="79"/>
    </row>
    <row r="944" spans="5:5" ht="12.5">
      <c r="E944" s="79"/>
    </row>
    <row r="945" spans="5:5" ht="12.5">
      <c r="E945" s="79"/>
    </row>
    <row r="946" spans="5:5" ht="12.5">
      <c r="E946" s="79"/>
    </row>
    <row r="947" spans="5:5" ht="12.5">
      <c r="E947" s="79"/>
    </row>
    <row r="948" spans="5:5" ht="12.5">
      <c r="E948" s="79"/>
    </row>
    <row r="949" spans="5:5" ht="12.5">
      <c r="E949" s="79"/>
    </row>
    <row r="950" spans="5:5" ht="12.5">
      <c r="E950" s="79"/>
    </row>
    <row r="951" spans="5:5" ht="12.5">
      <c r="E951" s="79"/>
    </row>
    <row r="952" spans="5:5" ht="12.5">
      <c r="E952" s="79"/>
    </row>
    <row r="953" spans="5:5" ht="12.5">
      <c r="E953" s="79"/>
    </row>
    <row r="954" spans="5:5" ht="12.5">
      <c r="E954" s="79"/>
    </row>
    <row r="955" spans="5:5" ht="12.5">
      <c r="E955" s="79"/>
    </row>
    <row r="956" spans="5:5" ht="12.5">
      <c r="E956" s="79"/>
    </row>
    <row r="957" spans="5:5" ht="12.5">
      <c r="E957" s="79"/>
    </row>
    <row r="958" spans="5:5" ht="12.5">
      <c r="E958" s="79"/>
    </row>
    <row r="959" spans="5:5" ht="12.5">
      <c r="E959" s="79"/>
    </row>
    <row r="960" spans="5:5" ht="12.5">
      <c r="E960" s="79"/>
    </row>
    <row r="961" spans="5:5" ht="12.5">
      <c r="E961" s="79"/>
    </row>
    <row r="962" spans="5:5" ht="12.5">
      <c r="E962" s="79"/>
    </row>
    <row r="963" spans="5:5" ht="12.5">
      <c r="E963" s="79"/>
    </row>
    <row r="964" spans="5:5" ht="12.5">
      <c r="E964" s="79"/>
    </row>
    <row r="965" spans="5:5" ht="12.5">
      <c r="E965" s="79"/>
    </row>
    <row r="966" spans="5:5" ht="12.5">
      <c r="E966" s="79"/>
    </row>
    <row r="967" spans="5:5" ht="12.5">
      <c r="E967" s="79"/>
    </row>
    <row r="968" spans="5:5" ht="12.5">
      <c r="E968" s="79"/>
    </row>
    <row r="969" spans="5:5" ht="12.5">
      <c r="E969" s="79"/>
    </row>
    <row r="970" spans="5:5" ht="12.5">
      <c r="E970" s="79"/>
    </row>
    <row r="971" spans="5:5" ht="12.5">
      <c r="E971" s="79"/>
    </row>
    <row r="972" spans="5:5" ht="12.5">
      <c r="E972" s="79"/>
    </row>
    <row r="973" spans="5:5" ht="12.5">
      <c r="E973" s="79"/>
    </row>
    <row r="974" spans="5:5" ht="12.5">
      <c r="E974" s="79"/>
    </row>
    <row r="975" spans="5:5" ht="12.5">
      <c r="E975" s="79"/>
    </row>
    <row r="976" spans="5:5" ht="12.5">
      <c r="E976" s="79"/>
    </row>
    <row r="977" spans="5:5" ht="12.5">
      <c r="E977" s="79"/>
    </row>
    <row r="978" spans="5:5" ht="12.5">
      <c r="E978" s="79"/>
    </row>
    <row r="979" spans="5:5" ht="12.5">
      <c r="E979" s="79"/>
    </row>
    <row r="980" spans="5:5" ht="12.5">
      <c r="E980" s="79"/>
    </row>
    <row r="981" spans="5:5" ht="12.5">
      <c r="E981" s="79"/>
    </row>
    <row r="982" spans="5:5" ht="12.5">
      <c r="E982" s="79"/>
    </row>
    <row r="983" spans="5:5" ht="12.5">
      <c r="E983" s="79"/>
    </row>
    <row r="984" spans="5:5" ht="12.5">
      <c r="E984" s="79"/>
    </row>
    <row r="985" spans="5:5" ht="12.5">
      <c r="E985" s="79"/>
    </row>
    <row r="986" spans="5:5" ht="12.5">
      <c r="E986" s="79"/>
    </row>
    <row r="987" spans="5:5" ht="12.5">
      <c r="E987" s="79"/>
    </row>
    <row r="988" spans="5:5" ht="12.5">
      <c r="E988" s="79"/>
    </row>
    <row r="989" spans="5:5" ht="12.5">
      <c r="E989" s="79"/>
    </row>
    <row r="990" spans="5:5" ht="12.5">
      <c r="E990" s="79"/>
    </row>
    <row r="991" spans="5:5" ht="12.5">
      <c r="E991" s="79"/>
    </row>
    <row r="992" spans="5:5" ht="12.5">
      <c r="E992" s="79"/>
    </row>
  </sheetData>
  <phoneticPr fontId="4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8"/>
  <sheetViews>
    <sheetView zoomScale="26" zoomScaleNormal="40" workbookViewId="0"/>
  </sheetViews>
  <sheetFormatPr defaultColWidth="14.453125" defaultRowHeight="15.75" customHeight="1"/>
  <cols>
    <col min="1" max="2" width="20.54296875" customWidth="1"/>
    <col min="3" max="3" width="19" customWidth="1"/>
    <col min="4" max="4" width="130.54296875" customWidth="1"/>
    <col min="5" max="5" width="58" customWidth="1"/>
    <col min="6" max="6" width="7.54296875" customWidth="1"/>
    <col min="7" max="7" width="99.54296875" customWidth="1"/>
    <col min="8" max="8" width="52.453125" customWidth="1"/>
  </cols>
  <sheetData>
    <row r="1" spans="1:15" ht="12.5">
      <c r="G1" s="191"/>
      <c r="H1" s="191"/>
    </row>
    <row r="2" spans="1:15" ht="12.5">
      <c r="A2" s="9"/>
      <c r="B2" s="9"/>
      <c r="C2" s="192"/>
      <c r="D2" s="193" t="s">
        <v>475</v>
      </c>
      <c r="E2" s="193"/>
      <c r="F2" s="192" t="s">
        <v>477</v>
      </c>
      <c r="G2" s="196" t="s">
        <v>478</v>
      </c>
      <c r="H2" s="196" t="s">
        <v>517</v>
      </c>
    </row>
    <row r="3" spans="1:15" ht="118.5" customHeight="1">
      <c r="A3" s="9"/>
      <c r="B3" s="9"/>
      <c r="C3" s="261" t="s">
        <v>521</v>
      </c>
      <c r="D3" s="198" t="s">
        <v>532</v>
      </c>
      <c r="E3" s="199"/>
      <c r="F3" s="264"/>
      <c r="G3" s="263" t="s">
        <v>545</v>
      </c>
      <c r="H3" s="263"/>
    </row>
    <row r="4" spans="1:15" ht="45" customHeight="1">
      <c r="A4" s="9"/>
      <c r="B4" s="9"/>
      <c r="C4" s="255"/>
      <c r="D4" s="200" t="s">
        <v>560</v>
      </c>
      <c r="E4" s="180"/>
      <c r="F4" s="259"/>
      <c r="G4" s="248"/>
      <c r="H4" s="248"/>
    </row>
    <row r="5" spans="1:15" ht="225" customHeight="1">
      <c r="A5" s="9"/>
      <c r="C5" s="260" t="s">
        <v>576</v>
      </c>
      <c r="D5" s="265" t="s">
        <v>577</v>
      </c>
      <c r="E5" s="262" t="s">
        <v>578</v>
      </c>
      <c r="F5" s="205">
        <v>43105</v>
      </c>
      <c r="G5" s="196" t="s">
        <v>636</v>
      </c>
      <c r="H5" s="196"/>
      <c r="I5" s="206"/>
      <c r="O5" s="207"/>
    </row>
    <row r="6" spans="1:15" ht="217.5" customHeight="1">
      <c r="A6" s="9"/>
      <c r="B6" s="9"/>
      <c r="C6" s="254"/>
      <c r="D6" s="247"/>
      <c r="E6" s="258"/>
      <c r="F6" s="205">
        <v>43106</v>
      </c>
      <c r="G6" s="196" t="s">
        <v>641</v>
      </c>
      <c r="H6" s="196" t="s">
        <v>642</v>
      </c>
      <c r="I6" s="208" t="s">
        <v>915</v>
      </c>
    </row>
    <row r="7" spans="1:15" ht="229.5" customHeight="1">
      <c r="A7" s="9"/>
      <c r="B7" s="9"/>
      <c r="C7" s="255"/>
      <c r="D7" s="248"/>
      <c r="E7" s="259"/>
      <c r="F7" s="205">
        <v>43107</v>
      </c>
      <c r="G7" s="196" t="s">
        <v>643</v>
      </c>
      <c r="H7" s="196" t="s">
        <v>644</v>
      </c>
    </row>
    <row r="8" spans="1:15" ht="113.25" customHeight="1">
      <c r="C8" s="260">
        <v>2</v>
      </c>
      <c r="D8" s="256"/>
      <c r="E8" s="257" t="s">
        <v>645</v>
      </c>
      <c r="F8" s="205">
        <v>43132</v>
      </c>
      <c r="G8" s="196" t="s">
        <v>646</v>
      </c>
      <c r="H8" s="196" t="s">
        <v>647</v>
      </c>
    </row>
    <row r="9" spans="1:15" ht="113.25" customHeight="1">
      <c r="C9" s="254"/>
      <c r="D9" s="254"/>
      <c r="E9" s="258"/>
      <c r="F9" s="205">
        <v>43133</v>
      </c>
      <c r="G9" s="196" t="s">
        <v>648</v>
      </c>
      <c r="H9" s="196" t="s">
        <v>649</v>
      </c>
    </row>
    <row r="10" spans="1:15" ht="113.25" customHeight="1">
      <c r="C10" s="254"/>
      <c r="D10" s="254"/>
      <c r="E10" s="258"/>
      <c r="F10" s="205">
        <v>43134</v>
      </c>
      <c r="G10" s="209" t="s">
        <v>650</v>
      </c>
      <c r="H10" s="196" t="s">
        <v>651</v>
      </c>
    </row>
    <row r="11" spans="1:15" ht="113.25" customHeight="1">
      <c r="C11" s="254"/>
      <c r="D11" s="254"/>
      <c r="E11" s="258"/>
      <c r="F11" s="205">
        <v>43135</v>
      </c>
      <c r="G11" s="196" t="s">
        <v>652</v>
      </c>
      <c r="H11" s="196" t="s">
        <v>653</v>
      </c>
    </row>
    <row r="12" spans="1:15" ht="99" customHeight="1">
      <c r="C12" s="255"/>
      <c r="D12" s="255"/>
      <c r="E12" s="259"/>
      <c r="F12" s="205">
        <v>43136</v>
      </c>
      <c r="G12" s="210"/>
      <c r="H12" s="210"/>
    </row>
    <row r="13" spans="1:15" ht="36" customHeight="1">
      <c r="A13" s="211"/>
      <c r="B13" s="211"/>
      <c r="C13" s="260">
        <v>3</v>
      </c>
      <c r="D13" s="253" t="s">
        <v>654</v>
      </c>
      <c r="E13" s="257" t="s">
        <v>655</v>
      </c>
      <c r="F13" s="205">
        <v>43160</v>
      </c>
      <c r="G13" s="196" t="s">
        <v>656</v>
      </c>
      <c r="H13" s="196" t="s">
        <v>657</v>
      </c>
    </row>
    <row r="14" spans="1:15" ht="36" customHeight="1">
      <c r="A14" s="211"/>
      <c r="B14" s="211"/>
      <c r="C14" s="254"/>
      <c r="D14" s="254"/>
      <c r="E14" s="258"/>
      <c r="F14" s="205">
        <v>43161</v>
      </c>
      <c r="G14" s="196" t="s">
        <v>658</v>
      </c>
      <c r="H14" s="210"/>
    </row>
    <row r="15" spans="1:15" ht="36" customHeight="1">
      <c r="A15" s="211"/>
      <c r="B15" s="211"/>
      <c r="C15" s="254"/>
      <c r="D15" s="254"/>
      <c r="E15" s="258"/>
      <c r="F15" s="205">
        <v>43162</v>
      </c>
      <c r="G15" s="196" t="s">
        <v>659</v>
      </c>
      <c r="H15" s="210"/>
      <c r="K15" s="9"/>
    </row>
    <row r="16" spans="1:15" ht="36" customHeight="1">
      <c r="A16" s="211"/>
      <c r="B16" s="211"/>
      <c r="C16" s="254"/>
      <c r="D16" s="254"/>
      <c r="E16" s="258"/>
      <c r="F16" s="205">
        <v>43163</v>
      </c>
      <c r="G16" s="196" t="s">
        <v>660</v>
      </c>
      <c r="H16" s="210"/>
    </row>
    <row r="17" spans="1:8" ht="36" customHeight="1">
      <c r="A17" s="211"/>
      <c r="B17" s="211"/>
      <c r="C17" s="254"/>
      <c r="D17" s="254"/>
      <c r="E17" s="258"/>
      <c r="F17" s="205">
        <v>43164</v>
      </c>
      <c r="G17" s="196" t="s">
        <v>661</v>
      </c>
      <c r="H17" s="210"/>
    </row>
    <row r="18" spans="1:8" ht="36" customHeight="1">
      <c r="A18" s="211"/>
      <c r="B18" s="211"/>
      <c r="C18" s="254"/>
      <c r="D18" s="254"/>
      <c r="E18" s="258"/>
      <c r="F18" s="205">
        <v>43165</v>
      </c>
      <c r="G18" s="196" t="s">
        <v>662</v>
      </c>
      <c r="H18" s="210"/>
    </row>
    <row r="19" spans="1:8" ht="36" customHeight="1">
      <c r="A19" s="211"/>
      <c r="B19" s="211"/>
      <c r="C19" s="254"/>
      <c r="D19" s="254"/>
      <c r="E19" s="258"/>
      <c r="F19" s="205">
        <v>43166</v>
      </c>
      <c r="G19" s="196" t="s">
        <v>663</v>
      </c>
      <c r="H19" s="210"/>
    </row>
    <row r="20" spans="1:8" ht="63" customHeight="1">
      <c r="A20" s="211"/>
      <c r="B20" s="211"/>
      <c r="C20" s="255"/>
      <c r="D20" s="255"/>
      <c r="E20" s="259"/>
      <c r="F20" s="205">
        <v>43167</v>
      </c>
      <c r="G20" s="196" t="s">
        <v>664</v>
      </c>
      <c r="H20" s="210"/>
    </row>
    <row r="21" spans="1:8" ht="44.5">
      <c r="C21" s="212">
        <v>4</v>
      </c>
      <c r="D21" s="214"/>
      <c r="E21" s="214"/>
      <c r="F21" s="215">
        <v>4</v>
      </c>
      <c r="G21" s="196" t="s">
        <v>670</v>
      </c>
      <c r="H21" s="210"/>
    </row>
    <row r="22" spans="1:8" ht="44.5">
      <c r="C22" s="212">
        <v>6</v>
      </c>
      <c r="D22" s="9" t="s">
        <v>674</v>
      </c>
      <c r="G22" s="191"/>
      <c r="H22" s="191"/>
    </row>
    <row r="23" spans="1:8" ht="12.5">
      <c r="G23" s="191"/>
      <c r="H23" s="191"/>
    </row>
    <row r="24" spans="1:8" ht="12.5">
      <c r="G24" s="191"/>
      <c r="H24" s="191"/>
    </row>
    <row r="25" spans="1:8" ht="12.5">
      <c r="G25" s="191"/>
      <c r="H25" s="191"/>
    </row>
    <row r="26" spans="1:8" ht="12.5">
      <c r="G26" s="191"/>
      <c r="H26" s="191"/>
    </row>
    <row r="27" spans="1:8" ht="12.5">
      <c r="G27" s="191"/>
      <c r="H27" s="191"/>
    </row>
    <row r="28" spans="1:8" ht="12.5">
      <c r="G28" s="191"/>
      <c r="H28" s="191"/>
    </row>
    <row r="29" spans="1:8" ht="12.5">
      <c r="G29" s="191"/>
      <c r="H29" s="191"/>
    </row>
    <row r="30" spans="1:8" ht="12.5">
      <c r="G30" s="191"/>
      <c r="H30" s="191"/>
    </row>
    <row r="31" spans="1:8" ht="12.5">
      <c r="G31" s="191"/>
      <c r="H31" s="191"/>
    </row>
    <row r="32" spans="1:8" ht="12.5">
      <c r="G32" s="191"/>
      <c r="H32" s="191"/>
    </row>
    <row r="33" spans="7:8" ht="12.5">
      <c r="G33" s="191"/>
      <c r="H33" s="191"/>
    </row>
    <row r="34" spans="7:8" ht="12.5">
      <c r="G34" s="191"/>
      <c r="H34" s="191"/>
    </row>
    <row r="35" spans="7:8" ht="12.5">
      <c r="G35" s="191"/>
      <c r="H35" s="191"/>
    </row>
    <row r="36" spans="7:8" ht="12.5">
      <c r="G36" s="191"/>
      <c r="H36" s="191"/>
    </row>
    <row r="37" spans="7:8" ht="12.5">
      <c r="G37" s="191"/>
      <c r="H37" s="191"/>
    </row>
    <row r="38" spans="7:8" ht="12.5">
      <c r="G38" s="191"/>
      <c r="H38" s="191"/>
    </row>
    <row r="39" spans="7:8" ht="12.5">
      <c r="G39" s="191"/>
      <c r="H39" s="191"/>
    </row>
    <row r="40" spans="7:8" ht="12.5">
      <c r="G40" s="191"/>
      <c r="H40" s="191"/>
    </row>
    <row r="41" spans="7:8" ht="12.5">
      <c r="G41" s="191"/>
      <c r="H41" s="191"/>
    </row>
    <row r="42" spans="7:8" ht="12.5">
      <c r="G42" s="191"/>
      <c r="H42" s="191"/>
    </row>
    <row r="43" spans="7:8" ht="12.5">
      <c r="G43" s="191"/>
      <c r="H43" s="191"/>
    </row>
    <row r="44" spans="7:8" ht="12.5">
      <c r="G44" s="191"/>
      <c r="H44" s="191"/>
    </row>
    <row r="45" spans="7:8" ht="12.5">
      <c r="G45" s="191"/>
      <c r="H45" s="191"/>
    </row>
    <row r="46" spans="7:8" ht="12.5">
      <c r="G46" s="191"/>
      <c r="H46" s="191"/>
    </row>
    <row r="47" spans="7:8" ht="12.5">
      <c r="G47" s="191"/>
      <c r="H47" s="191"/>
    </row>
    <row r="48" spans="7:8" ht="12.5">
      <c r="G48" s="191"/>
      <c r="H48" s="191"/>
    </row>
    <row r="49" spans="7:8" ht="12.5">
      <c r="G49" s="191"/>
      <c r="H49" s="191"/>
    </row>
    <row r="50" spans="7:8" ht="12.5">
      <c r="G50" s="191"/>
      <c r="H50" s="191"/>
    </row>
    <row r="51" spans="7:8" ht="12.5">
      <c r="G51" s="191"/>
      <c r="H51" s="191"/>
    </row>
    <row r="52" spans="7:8" ht="12.5">
      <c r="G52" s="191"/>
      <c r="H52" s="191"/>
    </row>
    <row r="53" spans="7:8" ht="12.5">
      <c r="G53" s="191"/>
      <c r="H53" s="191"/>
    </row>
    <row r="54" spans="7:8" ht="12.5">
      <c r="G54" s="191"/>
      <c r="H54" s="191"/>
    </row>
    <row r="55" spans="7:8" ht="12.5">
      <c r="G55" s="191"/>
      <c r="H55" s="191"/>
    </row>
    <row r="56" spans="7:8" ht="12.5">
      <c r="G56" s="191"/>
      <c r="H56" s="191"/>
    </row>
    <row r="57" spans="7:8" ht="12.5">
      <c r="G57" s="191"/>
      <c r="H57" s="191"/>
    </row>
    <row r="58" spans="7:8" ht="12.5">
      <c r="G58" s="191"/>
      <c r="H58" s="191"/>
    </row>
    <row r="59" spans="7:8" ht="12.5">
      <c r="G59" s="191"/>
      <c r="H59" s="191"/>
    </row>
    <row r="60" spans="7:8" ht="12.5">
      <c r="G60" s="191"/>
      <c r="H60" s="191"/>
    </row>
    <row r="61" spans="7:8" ht="12.5">
      <c r="G61" s="191"/>
      <c r="H61" s="191"/>
    </row>
    <row r="62" spans="7:8" ht="12.5">
      <c r="G62" s="191"/>
      <c r="H62" s="191"/>
    </row>
    <row r="63" spans="7:8" ht="12.5">
      <c r="G63" s="191"/>
      <c r="H63" s="191"/>
    </row>
    <row r="64" spans="7:8" ht="12.5">
      <c r="G64" s="191"/>
      <c r="H64" s="191"/>
    </row>
    <row r="65" spans="7:8" ht="12.5">
      <c r="G65" s="191"/>
      <c r="H65" s="191"/>
    </row>
    <row r="66" spans="7:8" ht="12.5">
      <c r="G66" s="191"/>
      <c r="H66" s="191"/>
    </row>
    <row r="67" spans="7:8" ht="12.5">
      <c r="G67" s="191"/>
      <c r="H67" s="191"/>
    </row>
    <row r="68" spans="7:8" ht="12.5">
      <c r="G68" s="191"/>
      <c r="H68" s="191"/>
    </row>
    <row r="69" spans="7:8" ht="12.5">
      <c r="G69" s="191"/>
      <c r="H69" s="191"/>
    </row>
    <row r="70" spans="7:8" ht="12.5">
      <c r="G70" s="191"/>
      <c r="H70" s="191"/>
    </row>
    <row r="71" spans="7:8" ht="12.5">
      <c r="G71" s="191"/>
      <c r="H71" s="191"/>
    </row>
    <row r="72" spans="7:8" ht="12.5">
      <c r="G72" s="191"/>
      <c r="H72" s="191"/>
    </row>
    <row r="73" spans="7:8" ht="12.5">
      <c r="G73" s="191"/>
      <c r="H73" s="191"/>
    </row>
    <row r="74" spans="7:8" ht="12.5">
      <c r="G74" s="191"/>
      <c r="H74" s="191"/>
    </row>
    <row r="75" spans="7:8" ht="12.5">
      <c r="G75" s="191"/>
      <c r="H75" s="191"/>
    </row>
    <row r="76" spans="7:8" ht="12.5">
      <c r="G76" s="191"/>
      <c r="H76" s="191"/>
    </row>
    <row r="77" spans="7:8" ht="12.5">
      <c r="G77" s="191"/>
      <c r="H77" s="191"/>
    </row>
    <row r="78" spans="7:8" ht="12.5">
      <c r="G78" s="191"/>
      <c r="H78" s="191"/>
    </row>
    <row r="79" spans="7:8" ht="12.5">
      <c r="G79" s="191"/>
      <c r="H79" s="191"/>
    </row>
    <row r="80" spans="7:8" ht="12.5">
      <c r="G80" s="191"/>
      <c r="H80" s="191"/>
    </row>
    <row r="81" spans="7:8" ht="12.5">
      <c r="G81" s="191"/>
      <c r="H81" s="191"/>
    </row>
    <row r="82" spans="7:8" ht="12.5">
      <c r="G82" s="191"/>
      <c r="H82" s="191"/>
    </row>
    <row r="83" spans="7:8" ht="12.5">
      <c r="G83" s="191"/>
      <c r="H83" s="191"/>
    </row>
    <row r="84" spans="7:8" ht="12.5">
      <c r="G84" s="191"/>
      <c r="H84" s="191"/>
    </row>
    <row r="85" spans="7:8" ht="12.5">
      <c r="G85" s="191"/>
      <c r="H85" s="191"/>
    </row>
    <row r="86" spans="7:8" ht="12.5">
      <c r="G86" s="191"/>
      <c r="H86" s="191"/>
    </row>
    <row r="87" spans="7:8" ht="12.5">
      <c r="G87" s="191"/>
      <c r="H87" s="191"/>
    </row>
    <row r="88" spans="7:8" ht="12.5">
      <c r="G88" s="191"/>
      <c r="H88" s="191"/>
    </row>
    <row r="89" spans="7:8" ht="12.5">
      <c r="G89" s="191"/>
      <c r="H89" s="191"/>
    </row>
    <row r="90" spans="7:8" ht="12.5">
      <c r="G90" s="191"/>
      <c r="H90" s="191"/>
    </row>
    <row r="91" spans="7:8" ht="12.5">
      <c r="G91" s="191"/>
      <c r="H91" s="191"/>
    </row>
    <row r="92" spans="7:8" ht="12.5">
      <c r="G92" s="191"/>
      <c r="H92" s="191"/>
    </row>
    <row r="93" spans="7:8" ht="12.5">
      <c r="G93" s="191"/>
      <c r="H93" s="191"/>
    </row>
    <row r="94" spans="7:8" ht="12.5">
      <c r="G94" s="191"/>
      <c r="H94" s="191"/>
    </row>
    <row r="95" spans="7:8" ht="12.5">
      <c r="G95" s="191"/>
      <c r="H95" s="191"/>
    </row>
    <row r="96" spans="7:8" ht="12.5">
      <c r="G96" s="191"/>
      <c r="H96" s="191"/>
    </row>
    <row r="97" spans="7:8" ht="12.5">
      <c r="G97" s="191"/>
      <c r="H97" s="191"/>
    </row>
    <row r="98" spans="7:8" ht="12.5">
      <c r="G98" s="191"/>
      <c r="H98" s="191"/>
    </row>
    <row r="99" spans="7:8" ht="12.5">
      <c r="G99" s="191"/>
      <c r="H99" s="191"/>
    </row>
    <row r="100" spans="7:8" ht="12.5">
      <c r="G100" s="191"/>
      <c r="H100" s="191"/>
    </row>
    <row r="101" spans="7:8" ht="12.5">
      <c r="G101" s="191"/>
      <c r="H101" s="191"/>
    </row>
    <row r="102" spans="7:8" ht="12.5">
      <c r="G102" s="191"/>
      <c r="H102" s="191"/>
    </row>
    <row r="103" spans="7:8" ht="12.5">
      <c r="G103" s="191"/>
      <c r="H103" s="191"/>
    </row>
    <row r="104" spans="7:8" ht="12.5">
      <c r="G104" s="191"/>
      <c r="H104" s="191"/>
    </row>
    <row r="105" spans="7:8" ht="12.5">
      <c r="G105" s="191"/>
      <c r="H105" s="191"/>
    </row>
    <row r="106" spans="7:8" ht="12.5">
      <c r="G106" s="191"/>
      <c r="H106" s="191"/>
    </row>
    <row r="107" spans="7:8" ht="12.5">
      <c r="G107" s="191"/>
      <c r="H107" s="191"/>
    </row>
    <row r="108" spans="7:8" ht="12.5">
      <c r="G108" s="191"/>
      <c r="H108" s="191"/>
    </row>
    <row r="109" spans="7:8" ht="12.5">
      <c r="G109" s="191"/>
      <c r="H109" s="191"/>
    </row>
    <row r="110" spans="7:8" ht="12.5">
      <c r="G110" s="191"/>
      <c r="H110" s="191"/>
    </row>
    <row r="111" spans="7:8" ht="12.5">
      <c r="G111" s="191"/>
      <c r="H111" s="191"/>
    </row>
    <row r="112" spans="7:8" ht="12.5">
      <c r="G112" s="191"/>
      <c r="H112" s="191"/>
    </row>
    <row r="113" spans="7:8" ht="12.5">
      <c r="G113" s="191"/>
      <c r="H113" s="191"/>
    </row>
    <row r="114" spans="7:8" ht="12.5">
      <c r="G114" s="191"/>
      <c r="H114" s="191"/>
    </row>
    <row r="115" spans="7:8" ht="12.5">
      <c r="G115" s="191"/>
      <c r="H115" s="191"/>
    </row>
    <row r="116" spans="7:8" ht="12.5">
      <c r="G116" s="191"/>
      <c r="H116" s="191"/>
    </row>
    <row r="117" spans="7:8" ht="12.5">
      <c r="G117" s="191"/>
      <c r="H117" s="191"/>
    </row>
    <row r="118" spans="7:8" ht="12.5">
      <c r="G118" s="191"/>
      <c r="H118" s="191"/>
    </row>
    <row r="119" spans="7:8" ht="12.5">
      <c r="G119" s="191"/>
      <c r="H119" s="191"/>
    </row>
    <row r="120" spans="7:8" ht="12.5">
      <c r="G120" s="191"/>
      <c r="H120" s="191"/>
    </row>
    <row r="121" spans="7:8" ht="12.5">
      <c r="G121" s="191"/>
      <c r="H121" s="191"/>
    </row>
    <row r="122" spans="7:8" ht="12.5">
      <c r="G122" s="191"/>
      <c r="H122" s="191"/>
    </row>
    <row r="123" spans="7:8" ht="12.5">
      <c r="G123" s="191"/>
      <c r="H123" s="191"/>
    </row>
    <row r="124" spans="7:8" ht="12.5">
      <c r="G124" s="191"/>
      <c r="H124" s="191"/>
    </row>
    <row r="125" spans="7:8" ht="12.5">
      <c r="G125" s="191"/>
      <c r="H125" s="191"/>
    </row>
    <row r="126" spans="7:8" ht="12.5">
      <c r="G126" s="191"/>
      <c r="H126" s="191"/>
    </row>
    <row r="127" spans="7:8" ht="12.5">
      <c r="G127" s="191"/>
      <c r="H127" s="191"/>
    </row>
    <row r="128" spans="7:8" ht="12.5">
      <c r="G128" s="191"/>
      <c r="H128" s="191"/>
    </row>
    <row r="129" spans="7:8" ht="12.5">
      <c r="G129" s="191"/>
      <c r="H129" s="191"/>
    </row>
    <row r="130" spans="7:8" ht="12.5">
      <c r="G130" s="191"/>
      <c r="H130" s="191"/>
    </row>
    <row r="131" spans="7:8" ht="12.5">
      <c r="G131" s="191"/>
      <c r="H131" s="191"/>
    </row>
    <row r="132" spans="7:8" ht="12.5">
      <c r="G132" s="191"/>
      <c r="H132" s="191"/>
    </row>
    <row r="133" spans="7:8" ht="12.5">
      <c r="G133" s="191"/>
      <c r="H133" s="191"/>
    </row>
    <row r="134" spans="7:8" ht="12.5">
      <c r="G134" s="191"/>
      <c r="H134" s="191"/>
    </row>
    <row r="135" spans="7:8" ht="12.5">
      <c r="G135" s="191"/>
      <c r="H135" s="191"/>
    </row>
    <row r="136" spans="7:8" ht="12.5">
      <c r="G136" s="191"/>
      <c r="H136" s="191"/>
    </row>
    <row r="137" spans="7:8" ht="12.5">
      <c r="G137" s="191"/>
      <c r="H137" s="191"/>
    </row>
    <row r="138" spans="7:8" ht="12.5">
      <c r="G138" s="191"/>
      <c r="H138" s="191"/>
    </row>
    <row r="139" spans="7:8" ht="12.5">
      <c r="G139" s="191"/>
      <c r="H139" s="191"/>
    </row>
    <row r="140" spans="7:8" ht="12.5">
      <c r="G140" s="191"/>
      <c r="H140" s="191"/>
    </row>
    <row r="141" spans="7:8" ht="12.5">
      <c r="G141" s="191"/>
      <c r="H141" s="191"/>
    </row>
    <row r="142" spans="7:8" ht="12.5">
      <c r="G142" s="191"/>
      <c r="H142" s="191"/>
    </row>
    <row r="143" spans="7:8" ht="12.5">
      <c r="G143" s="191"/>
      <c r="H143" s="191"/>
    </row>
    <row r="144" spans="7:8" ht="12.5">
      <c r="G144" s="191"/>
      <c r="H144" s="191"/>
    </row>
    <row r="145" spans="7:8" ht="12.5">
      <c r="G145" s="191"/>
      <c r="H145" s="191"/>
    </row>
    <row r="146" spans="7:8" ht="12.5">
      <c r="G146" s="191"/>
      <c r="H146" s="191"/>
    </row>
    <row r="147" spans="7:8" ht="12.5">
      <c r="G147" s="191"/>
      <c r="H147" s="191"/>
    </row>
    <row r="148" spans="7:8" ht="12.5">
      <c r="G148" s="191"/>
      <c r="H148" s="191"/>
    </row>
    <row r="149" spans="7:8" ht="12.5">
      <c r="G149" s="191"/>
      <c r="H149" s="191"/>
    </row>
    <row r="150" spans="7:8" ht="12.5">
      <c r="G150" s="191"/>
      <c r="H150" s="191"/>
    </row>
    <row r="151" spans="7:8" ht="12.5">
      <c r="G151" s="191"/>
      <c r="H151" s="191"/>
    </row>
    <row r="152" spans="7:8" ht="12.5">
      <c r="G152" s="191"/>
      <c r="H152" s="191"/>
    </row>
    <row r="153" spans="7:8" ht="12.5">
      <c r="G153" s="191"/>
      <c r="H153" s="191"/>
    </row>
    <row r="154" spans="7:8" ht="12.5">
      <c r="G154" s="191"/>
      <c r="H154" s="191"/>
    </row>
    <row r="155" spans="7:8" ht="12.5">
      <c r="G155" s="191"/>
      <c r="H155" s="191"/>
    </row>
    <row r="156" spans="7:8" ht="12.5">
      <c r="G156" s="191"/>
      <c r="H156" s="191"/>
    </row>
    <row r="157" spans="7:8" ht="12.5">
      <c r="G157" s="191"/>
      <c r="H157" s="191"/>
    </row>
    <row r="158" spans="7:8" ht="12.5">
      <c r="G158" s="191"/>
      <c r="H158" s="191"/>
    </row>
    <row r="159" spans="7:8" ht="12.5">
      <c r="G159" s="191"/>
      <c r="H159" s="191"/>
    </row>
    <row r="160" spans="7:8" ht="12.5">
      <c r="G160" s="191"/>
      <c r="H160" s="191"/>
    </row>
    <row r="161" spans="7:8" ht="12.5">
      <c r="G161" s="191"/>
      <c r="H161" s="191"/>
    </row>
    <row r="162" spans="7:8" ht="12.5">
      <c r="G162" s="191"/>
      <c r="H162" s="191"/>
    </row>
    <row r="163" spans="7:8" ht="12.5">
      <c r="G163" s="191"/>
      <c r="H163" s="191"/>
    </row>
    <row r="164" spans="7:8" ht="12.5">
      <c r="G164" s="191"/>
      <c r="H164" s="191"/>
    </row>
    <row r="165" spans="7:8" ht="12.5">
      <c r="G165" s="191"/>
      <c r="H165" s="191"/>
    </row>
    <row r="166" spans="7:8" ht="12.5">
      <c r="G166" s="191"/>
      <c r="H166" s="191"/>
    </row>
    <row r="167" spans="7:8" ht="12.5">
      <c r="G167" s="191"/>
      <c r="H167" s="191"/>
    </row>
    <row r="168" spans="7:8" ht="12.5">
      <c r="G168" s="191"/>
      <c r="H168" s="191"/>
    </row>
    <row r="169" spans="7:8" ht="12.5">
      <c r="G169" s="191"/>
      <c r="H169" s="191"/>
    </row>
    <row r="170" spans="7:8" ht="12.5">
      <c r="G170" s="191"/>
      <c r="H170" s="191"/>
    </row>
    <row r="171" spans="7:8" ht="12.5">
      <c r="G171" s="191"/>
      <c r="H171" s="191"/>
    </row>
    <row r="172" spans="7:8" ht="12.5">
      <c r="G172" s="191"/>
      <c r="H172" s="191"/>
    </row>
    <row r="173" spans="7:8" ht="12.5">
      <c r="G173" s="191"/>
      <c r="H173" s="191"/>
    </row>
    <row r="174" spans="7:8" ht="12.5">
      <c r="G174" s="191"/>
      <c r="H174" s="191"/>
    </row>
    <row r="175" spans="7:8" ht="12.5">
      <c r="G175" s="191"/>
      <c r="H175" s="191"/>
    </row>
    <row r="176" spans="7:8" ht="12.5">
      <c r="G176" s="191"/>
      <c r="H176" s="191"/>
    </row>
    <row r="177" spans="7:8" ht="12.5">
      <c r="G177" s="191"/>
      <c r="H177" s="191"/>
    </row>
    <row r="178" spans="7:8" ht="12.5">
      <c r="G178" s="191"/>
      <c r="H178" s="191"/>
    </row>
    <row r="179" spans="7:8" ht="12.5">
      <c r="G179" s="191"/>
      <c r="H179" s="191"/>
    </row>
    <row r="180" spans="7:8" ht="12.5">
      <c r="G180" s="191"/>
      <c r="H180" s="191"/>
    </row>
    <row r="181" spans="7:8" ht="12.5">
      <c r="G181" s="191"/>
      <c r="H181" s="191"/>
    </row>
    <row r="182" spans="7:8" ht="12.5">
      <c r="G182" s="191"/>
      <c r="H182" s="191"/>
    </row>
    <row r="183" spans="7:8" ht="12.5">
      <c r="G183" s="191"/>
      <c r="H183" s="191"/>
    </row>
    <row r="184" spans="7:8" ht="12.5">
      <c r="G184" s="191"/>
      <c r="H184" s="191"/>
    </row>
    <row r="185" spans="7:8" ht="12.5">
      <c r="G185" s="191"/>
      <c r="H185" s="191"/>
    </row>
    <row r="186" spans="7:8" ht="12.5">
      <c r="G186" s="191"/>
      <c r="H186" s="191"/>
    </row>
    <row r="187" spans="7:8" ht="12.5">
      <c r="G187" s="191"/>
      <c r="H187" s="191"/>
    </row>
    <row r="188" spans="7:8" ht="12.5">
      <c r="G188" s="191"/>
      <c r="H188" s="191"/>
    </row>
    <row r="189" spans="7:8" ht="12.5">
      <c r="G189" s="191"/>
      <c r="H189" s="191"/>
    </row>
    <row r="190" spans="7:8" ht="12.5">
      <c r="G190" s="191"/>
      <c r="H190" s="191"/>
    </row>
    <row r="191" spans="7:8" ht="12.5">
      <c r="G191" s="191"/>
      <c r="H191" s="191"/>
    </row>
    <row r="192" spans="7:8" ht="12.5">
      <c r="G192" s="191"/>
      <c r="H192" s="191"/>
    </row>
    <row r="193" spans="7:8" ht="12.5">
      <c r="G193" s="191"/>
      <c r="H193" s="191"/>
    </row>
    <row r="194" spans="7:8" ht="12.5">
      <c r="G194" s="191"/>
      <c r="H194" s="191"/>
    </row>
    <row r="195" spans="7:8" ht="12.5">
      <c r="G195" s="191"/>
      <c r="H195" s="191"/>
    </row>
    <row r="196" spans="7:8" ht="12.5">
      <c r="G196" s="191"/>
      <c r="H196" s="191"/>
    </row>
    <row r="197" spans="7:8" ht="12.5">
      <c r="G197" s="191"/>
      <c r="H197" s="191"/>
    </row>
    <row r="198" spans="7:8" ht="12.5">
      <c r="G198" s="191"/>
      <c r="H198" s="191"/>
    </row>
    <row r="199" spans="7:8" ht="12.5">
      <c r="G199" s="191"/>
      <c r="H199" s="191"/>
    </row>
    <row r="200" spans="7:8" ht="12.5">
      <c r="G200" s="191"/>
      <c r="H200" s="191"/>
    </row>
    <row r="201" spans="7:8" ht="12.5">
      <c r="G201" s="191"/>
      <c r="H201" s="191"/>
    </row>
    <row r="202" spans="7:8" ht="12.5">
      <c r="G202" s="191"/>
      <c r="H202" s="191"/>
    </row>
    <row r="203" spans="7:8" ht="12.5">
      <c r="G203" s="191"/>
      <c r="H203" s="191"/>
    </row>
    <row r="204" spans="7:8" ht="12.5">
      <c r="G204" s="191"/>
      <c r="H204" s="191"/>
    </row>
    <row r="205" spans="7:8" ht="12.5">
      <c r="G205" s="191"/>
      <c r="H205" s="191"/>
    </row>
    <row r="206" spans="7:8" ht="12.5">
      <c r="G206" s="191"/>
      <c r="H206" s="191"/>
    </row>
    <row r="207" spans="7:8" ht="12.5">
      <c r="G207" s="191"/>
      <c r="H207" s="191"/>
    </row>
    <row r="208" spans="7:8" ht="12.5">
      <c r="G208" s="191"/>
      <c r="H208" s="191"/>
    </row>
    <row r="209" spans="7:8" ht="12.5">
      <c r="G209" s="191"/>
      <c r="H209" s="191"/>
    </row>
    <row r="210" spans="7:8" ht="12.5">
      <c r="G210" s="191"/>
      <c r="H210" s="191"/>
    </row>
    <row r="211" spans="7:8" ht="12.5">
      <c r="G211" s="191"/>
      <c r="H211" s="191"/>
    </row>
    <row r="212" spans="7:8" ht="12.5">
      <c r="G212" s="191"/>
      <c r="H212" s="191"/>
    </row>
    <row r="213" spans="7:8" ht="12.5">
      <c r="G213" s="191"/>
      <c r="H213" s="191"/>
    </row>
    <row r="214" spans="7:8" ht="12.5">
      <c r="G214" s="191"/>
      <c r="H214" s="191"/>
    </row>
    <row r="215" spans="7:8" ht="12.5">
      <c r="G215" s="191"/>
      <c r="H215" s="191"/>
    </row>
    <row r="216" spans="7:8" ht="12.5">
      <c r="G216" s="191"/>
      <c r="H216" s="191"/>
    </row>
    <row r="217" spans="7:8" ht="12.5">
      <c r="G217" s="191"/>
      <c r="H217" s="191"/>
    </row>
    <row r="218" spans="7:8" ht="12.5">
      <c r="G218" s="191"/>
      <c r="H218" s="191"/>
    </row>
    <row r="219" spans="7:8" ht="12.5">
      <c r="G219" s="191"/>
      <c r="H219" s="191"/>
    </row>
    <row r="220" spans="7:8" ht="12.5">
      <c r="G220" s="191"/>
      <c r="H220" s="191"/>
    </row>
    <row r="221" spans="7:8" ht="12.5">
      <c r="G221" s="191"/>
      <c r="H221" s="191"/>
    </row>
    <row r="222" spans="7:8" ht="12.5">
      <c r="G222" s="191"/>
      <c r="H222" s="191"/>
    </row>
    <row r="223" spans="7:8" ht="12.5">
      <c r="G223" s="191"/>
      <c r="H223" s="191"/>
    </row>
    <row r="224" spans="7:8" ht="12.5">
      <c r="G224" s="191"/>
      <c r="H224" s="191"/>
    </row>
    <row r="225" spans="7:8" ht="12.5">
      <c r="G225" s="191"/>
      <c r="H225" s="191"/>
    </row>
    <row r="226" spans="7:8" ht="12.5">
      <c r="G226" s="191"/>
      <c r="H226" s="191"/>
    </row>
    <row r="227" spans="7:8" ht="12.5">
      <c r="G227" s="191"/>
      <c r="H227" s="191"/>
    </row>
    <row r="228" spans="7:8" ht="12.5">
      <c r="G228" s="191"/>
      <c r="H228" s="191"/>
    </row>
    <row r="229" spans="7:8" ht="12.5">
      <c r="G229" s="191"/>
      <c r="H229" s="191"/>
    </row>
    <row r="230" spans="7:8" ht="12.5">
      <c r="G230" s="191"/>
      <c r="H230" s="191"/>
    </row>
    <row r="231" spans="7:8" ht="12.5">
      <c r="G231" s="191"/>
      <c r="H231" s="191"/>
    </row>
    <row r="232" spans="7:8" ht="12.5">
      <c r="G232" s="191"/>
      <c r="H232" s="191"/>
    </row>
    <row r="233" spans="7:8" ht="12.5">
      <c r="G233" s="191"/>
      <c r="H233" s="191"/>
    </row>
    <row r="234" spans="7:8" ht="12.5">
      <c r="G234" s="191"/>
      <c r="H234" s="191"/>
    </row>
    <row r="235" spans="7:8" ht="12.5">
      <c r="G235" s="191"/>
      <c r="H235" s="191"/>
    </row>
    <row r="236" spans="7:8" ht="12.5">
      <c r="G236" s="191"/>
      <c r="H236" s="191"/>
    </row>
    <row r="237" spans="7:8" ht="12.5">
      <c r="G237" s="191"/>
      <c r="H237" s="191"/>
    </row>
    <row r="238" spans="7:8" ht="12.5">
      <c r="G238" s="191"/>
      <c r="H238" s="191"/>
    </row>
    <row r="239" spans="7:8" ht="12.5">
      <c r="G239" s="191"/>
      <c r="H239" s="191"/>
    </row>
    <row r="240" spans="7:8" ht="12.5">
      <c r="G240" s="191"/>
      <c r="H240" s="191"/>
    </row>
    <row r="241" spans="7:8" ht="12.5">
      <c r="G241" s="191"/>
      <c r="H241" s="191"/>
    </row>
    <row r="242" spans="7:8" ht="12.5">
      <c r="G242" s="191"/>
      <c r="H242" s="191"/>
    </row>
    <row r="243" spans="7:8" ht="12.5">
      <c r="G243" s="191"/>
      <c r="H243" s="191"/>
    </row>
    <row r="244" spans="7:8" ht="12.5">
      <c r="G244" s="191"/>
      <c r="H244" s="191"/>
    </row>
    <row r="245" spans="7:8" ht="12.5">
      <c r="G245" s="191"/>
      <c r="H245" s="191"/>
    </row>
    <row r="246" spans="7:8" ht="12.5">
      <c r="G246" s="191"/>
      <c r="H246" s="191"/>
    </row>
    <row r="247" spans="7:8" ht="12.5">
      <c r="G247" s="191"/>
      <c r="H247" s="191"/>
    </row>
    <row r="248" spans="7:8" ht="12.5">
      <c r="G248" s="191"/>
      <c r="H248" s="191"/>
    </row>
    <row r="249" spans="7:8" ht="12.5">
      <c r="G249" s="191"/>
      <c r="H249" s="191"/>
    </row>
    <row r="250" spans="7:8" ht="12.5">
      <c r="G250" s="191"/>
      <c r="H250" s="191"/>
    </row>
    <row r="251" spans="7:8" ht="12.5">
      <c r="G251" s="191"/>
      <c r="H251" s="191"/>
    </row>
    <row r="252" spans="7:8" ht="12.5">
      <c r="G252" s="191"/>
      <c r="H252" s="191"/>
    </row>
    <row r="253" spans="7:8" ht="12.5">
      <c r="G253" s="191"/>
      <c r="H253" s="191"/>
    </row>
    <row r="254" spans="7:8" ht="12.5">
      <c r="G254" s="191"/>
      <c r="H254" s="191"/>
    </row>
    <row r="255" spans="7:8" ht="12.5">
      <c r="G255" s="191"/>
      <c r="H255" s="191"/>
    </row>
    <row r="256" spans="7:8" ht="12.5">
      <c r="G256" s="191"/>
      <c r="H256" s="191"/>
    </row>
    <row r="257" spans="7:8" ht="12.5">
      <c r="G257" s="191"/>
      <c r="H257" s="191"/>
    </row>
    <row r="258" spans="7:8" ht="12.5">
      <c r="G258" s="191"/>
      <c r="H258" s="191"/>
    </row>
    <row r="259" spans="7:8" ht="12.5">
      <c r="G259" s="191"/>
      <c r="H259" s="191"/>
    </row>
    <row r="260" spans="7:8" ht="12.5">
      <c r="G260" s="191"/>
      <c r="H260" s="191"/>
    </row>
    <row r="261" spans="7:8" ht="12.5">
      <c r="G261" s="191"/>
      <c r="H261" s="191"/>
    </row>
    <row r="262" spans="7:8" ht="12.5">
      <c r="G262" s="191"/>
      <c r="H262" s="191"/>
    </row>
    <row r="263" spans="7:8" ht="12.5">
      <c r="G263" s="191"/>
      <c r="H263" s="191"/>
    </row>
    <row r="264" spans="7:8" ht="12.5">
      <c r="G264" s="191"/>
      <c r="H264" s="191"/>
    </row>
    <row r="265" spans="7:8" ht="12.5">
      <c r="G265" s="191"/>
      <c r="H265" s="191"/>
    </row>
    <row r="266" spans="7:8" ht="12.5">
      <c r="G266" s="191"/>
      <c r="H266" s="191"/>
    </row>
    <row r="267" spans="7:8" ht="12.5">
      <c r="G267" s="191"/>
      <c r="H267" s="191"/>
    </row>
    <row r="268" spans="7:8" ht="12.5">
      <c r="G268" s="191"/>
      <c r="H268" s="191"/>
    </row>
    <row r="269" spans="7:8" ht="12.5">
      <c r="G269" s="191"/>
      <c r="H269" s="191"/>
    </row>
    <row r="270" spans="7:8" ht="12.5">
      <c r="G270" s="191"/>
      <c r="H270" s="191"/>
    </row>
    <row r="271" spans="7:8" ht="12.5">
      <c r="G271" s="191"/>
      <c r="H271" s="191"/>
    </row>
    <row r="272" spans="7:8" ht="12.5">
      <c r="G272" s="191"/>
      <c r="H272" s="191"/>
    </row>
    <row r="273" spans="7:8" ht="12.5">
      <c r="G273" s="191"/>
      <c r="H273" s="191"/>
    </row>
    <row r="274" spans="7:8" ht="12.5">
      <c r="G274" s="191"/>
      <c r="H274" s="191"/>
    </row>
    <row r="275" spans="7:8" ht="12.5">
      <c r="G275" s="191"/>
      <c r="H275" s="191"/>
    </row>
    <row r="276" spans="7:8" ht="12.5">
      <c r="G276" s="191"/>
      <c r="H276" s="191"/>
    </row>
    <row r="277" spans="7:8" ht="12.5">
      <c r="G277" s="191"/>
      <c r="H277" s="191"/>
    </row>
    <row r="278" spans="7:8" ht="12.5">
      <c r="G278" s="191"/>
      <c r="H278" s="191"/>
    </row>
    <row r="279" spans="7:8" ht="12.5">
      <c r="G279" s="191"/>
      <c r="H279" s="191"/>
    </row>
    <row r="280" spans="7:8" ht="12.5">
      <c r="G280" s="191"/>
      <c r="H280" s="191"/>
    </row>
    <row r="281" spans="7:8" ht="12.5">
      <c r="G281" s="191"/>
      <c r="H281" s="191"/>
    </row>
    <row r="282" spans="7:8" ht="12.5">
      <c r="G282" s="191"/>
      <c r="H282" s="191"/>
    </row>
    <row r="283" spans="7:8" ht="12.5">
      <c r="G283" s="191"/>
      <c r="H283" s="191"/>
    </row>
    <row r="284" spans="7:8" ht="12.5">
      <c r="G284" s="191"/>
      <c r="H284" s="191"/>
    </row>
    <row r="285" spans="7:8" ht="12.5">
      <c r="G285" s="191"/>
      <c r="H285" s="191"/>
    </row>
    <row r="286" spans="7:8" ht="12.5">
      <c r="G286" s="191"/>
      <c r="H286" s="191"/>
    </row>
    <row r="287" spans="7:8" ht="12.5">
      <c r="G287" s="191"/>
      <c r="H287" s="191"/>
    </row>
    <row r="288" spans="7:8" ht="12.5">
      <c r="G288" s="191"/>
      <c r="H288" s="191"/>
    </row>
    <row r="289" spans="7:8" ht="12.5">
      <c r="G289" s="191"/>
      <c r="H289" s="191"/>
    </row>
    <row r="290" spans="7:8" ht="12.5">
      <c r="G290" s="191"/>
      <c r="H290" s="191"/>
    </row>
    <row r="291" spans="7:8" ht="12.5">
      <c r="G291" s="191"/>
      <c r="H291" s="191"/>
    </row>
    <row r="292" spans="7:8" ht="12.5">
      <c r="G292" s="191"/>
      <c r="H292" s="191"/>
    </row>
    <row r="293" spans="7:8" ht="12.5">
      <c r="G293" s="191"/>
      <c r="H293" s="191"/>
    </row>
    <row r="294" spans="7:8" ht="12.5">
      <c r="G294" s="191"/>
      <c r="H294" s="191"/>
    </row>
    <row r="295" spans="7:8" ht="12.5">
      <c r="G295" s="191"/>
      <c r="H295" s="191"/>
    </row>
    <row r="296" spans="7:8" ht="12.5">
      <c r="G296" s="191"/>
      <c r="H296" s="191"/>
    </row>
    <row r="297" spans="7:8" ht="12.5">
      <c r="G297" s="191"/>
      <c r="H297" s="191"/>
    </row>
    <row r="298" spans="7:8" ht="12.5">
      <c r="G298" s="191"/>
      <c r="H298" s="191"/>
    </row>
    <row r="299" spans="7:8" ht="12.5">
      <c r="G299" s="191"/>
      <c r="H299" s="191"/>
    </row>
    <row r="300" spans="7:8" ht="12.5">
      <c r="G300" s="191"/>
      <c r="H300" s="191"/>
    </row>
    <row r="301" spans="7:8" ht="12.5">
      <c r="G301" s="191"/>
      <c r="H301" s="191"/>
    </row>
    <row r="302" spans="7:8" ht="12.5">
      <c r="G302" s="191"/>
      <c r="H302" s="191"/>
    </row>
    <row r="303" spans="7:8" ht="12.5">
      <c r="G303" s="191"/>
      <c r="H303" s="191"/>
    </row>
    <row r="304" spans="7:8" ht="12.5">
      <c r="G304" s="191"/>
      <c r="H304" s="191"/>
    </row>
    <row r="305" spans="7:8" ht="12.5">
      <c r="G305" s="191"/>
      <c r="H305" s="191"/>
    </row>
    <row r="306" spans="7:8" ht="12.5">
      <c r="G306" s="191"/>
      <c r="H306" s="191"/>
    </row>
    <row r="307" spans="7:8" ht="12.5">
      <c r="G307" s="191"/>
      <c r="H307" s="191"/>
    </row>
    <row r="308" spans="7:8" ht="12.5">
      <c r="G308" s="191"/>
      <c r="H308" s="191"/>
    </row>
    <row r="309" spans="7:8" ht="12.5">
      <c r="G309" s="191"/>
      <c r="H309" s="191"/>
    </row>
    <row r="310" spans="7:8" ht="12.5">
      <c r="G310" s="191"/>
      <c r="H310" s="191"/>
    </row>
    <row r="311" spans="7:8" ht="12.5">
      <c r="G311" s="191"/>
      <c r="H311" s="191"/>
    </row>
    <row r="312" spans="7:8" ht="12.5">
      <c r="G312" s="191"/>
      <c r="H312" s="191"/>
    </row>
    <row r="313" spans="7:8" ht="12.5">
      <c r="G313" s="191"/>
      <c r="H313" s="191"/>
    </row>
    <row r="314" spans="7:8" ht="12.5">
      <c r="G314" s="191"/>
      <c r="H314" s="191"/>
    </row>
    <row r="315" spans="7:8" ht="12.5">
      <c r="G315" s="191"/>
      <c r="H315" s="191"/>
    </row>
    <row r="316" spans="7:8" ht="12.5">
      <c r="G316" s="191"/>
      <c r="H316" s="191"/>
    </row>
    <row r="317" spans="7:8" ht="12.5">
      <c r="G317" s="191"/>
      <c r="H317" s="191"/>
    </row>
    <row r="318" spans="7:8" ht="12.5">
      <c r="G318" s="191"/>
      <c r="H318" s="191"/>
    </row>
    <row r="319" spans="7:8" ht="12.5">
      <c r="G319" s="191"/>
      <c r="H319" s="191"/>
    </row>
    <row r="320" spans="7:8" ht="12.5">
      <c r="G320" s="191"/>
      <c r="H320" s="191"/>
    </row>
    <row r="321" spans="7:8" ht="12.5">
      <c r="G321" s="191"/>
      <c r="H321" s="191"/>
    </row>
    <row r="322" spans="7:8" ht="12.5">
      <c r="G322" s="191"/>
      <c r="H322" s="191"/>
    </row>
    <row r="323" spans="7:8" ht="12.5">
      <c r="G323" s="191"/>
      <c r="H323" s="191"/>
    </row>
    <row r="324" spans="7:8" ht="12.5">
      <c r="G324" s="191"/>
      <c r="H324" s="191"/>
    </row>
    <row r="325" spans="7:8" ht="12.5">
      <c r="G325" s="191"/>
      <c r="H325" s="191"/>
    </row>
    <row r="326" spans="7:8" ht="12.5">
      <c r="G326" s="191"/>
      <c r="H326" s="191"/>
    </row>
    <row r="327" spans="7:8" ht="12.5">
      <c r="G327" s="191"/>
      <c r="H327" s="191"/>
    </row>
    <row r="328" spans="7:8" ht="12.5">
      <c r="G328" s="191"/>
      <c r="H328" s="191"/>
    </row>
    <row r="329" spans="7:8" ht="12.5">
      <c r="G329" s="191"/>
      <c r="H329" s="191"/>
    </row>
    <row r="330" spans="7:8" ht="12.5">
      <c r="G330" s="191"/>
      <c r="H330" s="191"/>
    </row>
    <row r="331" spans="7:8" ht="12.5">
      <c r="G331" s="191"/>
      <c r="H331" s="191"/>
    </row>
    <row r="332" spans="7:8" ht="12.5">
      <c r="G332" s="191"/>
      <c r="H332" s="191"/>
    </row>
    <row r="333" spans="7:8" ht="12.5">
      <c r="G333" s="191"/>
      <c r="H333" s="191"/>
    </row>
    <row r="334" spans="7:8" ht="12.5">
      <c r="G334" s="191"/>
      <c r="H334" s="191"/>
    </row>
    <row r="335" spans="7:8" ht="12.5">
      <c r="G335" s="191"/>
      <c r="H335" s="191"/>
    </row>
    <row r="336" spans="7:8" ht="12.5">
      <c r="G336" s="191"/>
      <c r="H336" s="191"/>
    </row>
    <row r="337" spans="7:8" ht="12.5">
      <c r="G337" s="191"/>
      <c r="H337" s="191"/>
    </row>
    <row r="338" spans="7:8" ht="12.5">
      <c r="G338" s="191"/>
      <c r="H338" s="191"/>
    </row>
    <row r="339" spans="7:8" ht="12.5">
      <c r="G339" s="191"/>
      <c r="H339" s="191"/>
    </row>
    <row r="340" spans="7:8" ht="12.5">
      <c r="G340" s="191"/>
      <c r="H340" s="191"/>
    </row>
    <row r="341" spans="7:8" ht="12.5">
      <c r="G341" s="191"/>
      <c r="H341" s="191"/>
    </row>
    <row r="342" spans="7:8" ht="12.5">
      <c r="G342" s="191"/>
      <c r="H342" s="191"/>
    </row>
    <row r="343" spans="7:8" ht="12.5">
      <c r="G343" s="191"/>
      <c r="H343" s="191"/>
    </row>
    <row r="344" spans="7:8" ht="12.5">
      <c r="G344" s="191"/>
      <c r="H344" s="191"/>
    </row>
    <row r="345" spans="7:8" ht="12.5">
      <c r="G345" s="191"/>
      <c r="H345" s="191"/>
    </row>
    <row r="346" spans="7:8" ht="12.5">
      <c r="G346" s="191"/>
      <c r="H346" s="191"/>
    </row>
    <row r="347" spans="7:8" ht="12.5">
      <c r="G347" s="191"/>
      <c r="H347" s="191"/>
    </row>
    <row r="348" spans="7:8" ht="12.5">
      <c r="G348" s="191"/>
      <c r="H348" s="191"/>
    </row>
    <row r="349" spans="7:8" ht="12.5">
      <c r="G349" s="191"/>
      <c r="H349" s="191"/>
    </row>
    <row r="350" spans="7:8" ht="12.5">
      <c r="G350" s="191"/>
      <c r="H350" s="191"/>
    </row>
    <row r="351" spans="7:8" ht="12.5">
      <c r="G351" s="191"/>
      <c r="H351" s="191"/>
    </row>
    <row r="352" spans="7:8" ht="12.5">
      <c r="G352" s="191"/>
      <c r="H352" s="191"/>
    </row>
    <row r="353" spans="7:8" ht="12.5">
      <c r="G353" s="191"/>
      <c r="H353" s="191"/>
    </row>
    <row r="354" spans="7:8" ht="12.5">
      <c r="G354" s="191"/>
      <c r="H354" s="191"/>
    </row>
    <row r="355" spans="7:8" ht="12.5">
      <c r="G355" s="191"/>
      <c r="H355" s="191"/>
    </row>
    <row r="356" spans="7:8" ht="12.5">
      <c r="G356" s="191"/>
      <c r="H356" s="191"/>
    </row>
    <row r="357" spans="7:8" ht="12.5">
      <c r="G357" s="191"/>
      <c r="H357" s="191"/>
    </row>
    <row r="358" spans="7:8" ht="12.5">
      <c r="G358" s="191"/>
      <c r="H358" s="191"/>
    </row>
    <row r="359" spans="7:8" ht="12.5">
      <c r="G359" s="191"/>
      <c r="H359" s="191"/>
    </row>
    <row r="360" spans="7:8" ht="12.5">
      <c r="G360" s="191"/>
      <c r="H360" s="191"/>
    </row>
    <row r="361" spans="7:8" ht="12.5">
      <c r="G361" s="191"/>
      <c r="H361" s="191"/>
    </row>
    <row r="362" spans="7:8" ht="12.5">
      <c r="G362" s="191"/>
      <c r="H362" s="191"/>
    </row>
    <row r="363" spans="7:8" ht="12.5">
      <c r="G363" s="191"/>
      <c r="H363" s="191"/>
    </row>
    <row r="364" spans="7:8" ht="12.5">
      <c r="G364" s="191"/>
      <c r="H364" s="191"/>
    </row>
    <row r="365" spans="7:8" ht="12.5">
      <c r="G365" s="191"/>
      <c r="H365" s="191"/>
    </row>
    <row r="366" spans="7:8" ht="12.5">
      <c r="G366" s="191"/>
      <c r="H366" s="191"/>
    </row>
    <row r="367" spans="7:8" ht="12.5">
      <c r="G367" s="191"/>
      <c r="H367" s="191"/>
    </row>
    <row r="368" spans="7:8" ht="12.5">
      <c r="G368" s="191"/>
      <c r="H368" s="191"/>
    </row>
    <row r="369" spans="7:8" ht="12.5">
      <c r="G369" s="191"/>
      <c r="H369" s="191"/>
    </row>
    <row r="370" spans="7:8" ht="12.5">
      <c r="G370" s="191"/>
      <c r="H370" s="191"/>
    </row>
    <row r="371" spans="7:8" ht="12.5">
      <c r="G371" s="191"/>
      <c r="H371" s="191"/>
    </row>
    <row r="372" spans="7:8" ht="12.5">
      <c r="G372" s="191"/>
      <c r="H372" s="191"/>
    </row>
    <row r="373" spans="7:8" ht="12.5">
      <c r="G373" s="191"/>
      <c r="H373" s="191"/>
    </row>
    <row r="374" spans="7:8" ht="12.5">
      <c r="G374" s="191"/>
      <c r="H374" s="191"/>
    </row>
    <row r="375" spans="7:8" ht="12.5">
      <c r="G375" s="191"/>
      <c r="H375" s="191"/>
    </row>
    <row r="376" spans="7:8" ht="12.5">
      <c r="G376" s="191"/>
      <c r="H376" s="191"/>
    </row>
    <row r="377" spans="7:8" ht="12.5">
      <c r="G377" s="191"/>
      <c r="H377" s="191"/>
    </row>
    <row r="378" spans="7:8" ht="12.5">
      <c r="G378" s="191"/>
      <c r="H378" s="191"/>
    </row>
    <row r="379" spans="7:8" ht="12.5">
      <c r="G379" s="191"/>
      <c r="H379" s="191"/>
    </row>
    <row r="380" spans="7:8" ht="12.5">
      <c r="G380" s="191"/>
      <c r="H380" s="191"/>
    </row>
    <row r="381" spans="7:8" ht="12.5">
      <c r="G381" s="191"/>
      <c r="H381" s="191"/>
    </row>
    <row r="382" spans="7:8" ht="12.5">
      <c r="G382" s="191"/>
      <c r="H382" s="191"/>
    </row>
    <row r="383" spans="7:8" ht="12.5">
      <c r="G383" s="191"/>
      <c r="H383" s="191"/>
    </row>
    <row r="384" spans="7:8" ht="12.5">
      <c r="G384" s="191"/>
      <c r="H384" s="191"/>
    </row>
    <row r="385" spans="7:8" ht="12.5">
      <c r="G385" s="191"/>
      <c r="H385" s="191"/>
    </row>
    <row r="386" spans="7:8" ht="12.5">
      <c r="G386" s="191"/>
      <c r="H386" s="191"/>
    </row>
    <row r="387" spans="7:8" ht="12.5">
      <c r="G387" s="191"/>
      <c r="H387" s="191"/>
    </row>
    <row r="388" spans="7:8" ht="12.5">
      <c r="G388" s="191"/>
      <c r="H388" s="191"/>
    </row>
    <row r="389" spans="7:8" ht="12.5">
      <c r="G389" s="191"/>
      <c r="H389" s="191"/>
    </row>
    <row r="390" spans="7:8" ht="12.5">
      <c r="G390" s="191"/>
      <c r="H390" s="191"/>
    </row>
    <row r="391" spans="7:8" ht="12.5">
      <c r="G391" s="191"/>
      <c r="H391" s="191"/>
    </row>
    <row r="392" spans="7:8" ht="12.5">
      <c r="G392" s="191"/>
      <c r="H392" s="191"/>
    </row>
    <row r="393" spans="7:8" ht="12.5">
      <c r="G393" s="191"/>
      <c r="H393" s="191"/>
    </row>
    <row r="394" spans="7:8" ht="12.5">
      <c r="G394" s="191"/>
      <c r="H394" s="191"/>
    </row>
    <row r="395" spans="7:8" ht="12.5">
      <c r="G395" s="191"/>
      <c r="H395" s="191"/>
    </row>
    <row r="396" spans="7:8" ht="12.5">
      <c r="G396" s="191"/>
      <c r="H396" s="191"/>
    </row>
    <row r="397" spans="7:8" ht="12.5">
      <c r="G397" s="191"/>
      <c r="H397" s="191"/>
    </row>
    <row r="398" spans="7:8" ht="12.5">
      <c r="G398" s="191"/>
      <c r="H398" s="191"/>
    </row>
    <row r="399" spans="7:8" ht="12.5">
      <c r="G399" s="191"/>
      <c r="H399" s="191"/>
    </row>
    <row r="400" spans="7:8" ht="12.5">
      <c r="G400" s="191"/>
      <c r="H400" s="191"/>
    </row>
    <row r="401" spans="7:8" ht="12.5">
      <c r="G401" s="191"/>
      <c r="H401" s="191"/>
    </row>
    <row r="402" spans="7:8" ht="12.5">
      <c r="G402" s="191"/>
      <c r="H402" s="191"/>
    </row>
    <row r="403" spans="7:8" ht="12.5">
      <c r="G403" s="191"/>
      <c r="H403" s="191"/>
    </row>
    <row r="404" spans="7:8" ht="12.5">
      <c r="G404" s="191"/>
      <c r="H404" s="191"/>
    </row>
    <row r="405" spans="7:8" ht="12.5">
      <c r="G405" s="191"/>
      <c r="H405" s="191"/>
    </row>
    <row r="406" spans="7:8" ht="12.5">
      <c r="G406" s="191"/>
      <c r="H406" s="191"/>
    </row>
    <row r="407" spans="7:8" ht="12.5">
      <c r="G407" s="191"/>
      <c r="H407" s="191"/>
    </row>
    <row r="408" spans="7:8" ht="12.5">
      <c r="G408" s="191"/>
      <c r="H408" s="191"/>
    </row>
    <row r="409" spans="7:8" ht="12.5">
      <c r="G409" s="191"/>
      <c r="H409" s="191"/>
    </row>
    <row r="410" spans="7:8" ht="12.5">
      <c r="G410" s="191"/>
      <c r="H410" s="191"/>
    </row>
    <row r="411" spans="7:8" ht="12.5">
      <c r="G411" s="191"/>
      <c r="H411" s="191"/>
    </row>
    <row r="412" spans="7:8" ht="12.5">
      <c r="G412" s="191"/>
      <c r="H412" s="191"/>
    </row>
    <row r="413" spans="7:8" ht="12.5">
      <c r="G413" s="191"/>
      <c r="H413" s="191"/>
    </row>
    <row r="414" spans="7:8" ht="12.5">
      <c r="G414" s="191"/>
      <c r="H414" s="191"/>
    </row>
    <row r="415" spans="7:8" ht="12.5">
      <c r="G415" s="191"/>
      <c r="H415" s="191"/>
    </row>
    <row r="416" spans="7:8" ht="12.5">
      <c r="G416" s="191"/>
      <c r="H416" s="191"/>
    </row>
    <row r="417" spans="7:8" ht="12.5">
      <c r="G417" s="191"/>
      <c r="H417" s="191"/>
    </row>
    <row r="418" spans="7:8" ht="12.5">
      <c r="G418" s="191"/>
      <c r="H418" s="191"/>
    </row>
    <row r="419" spans="7:8" ht="12.5">
      <c r="G419" s="191"/>
      <c r="H419" s="191"/>
    </row>
    <row r="420" spans="7:8" ht="12.5">
      <c r="G420" s="191"/>
      <c r="H420" s="191"/>
    </row>
    <row r="421" spans="7:8" ht="12.5">
      <c r="G421" s="191"/>
      <c r="H421" s="191"/>
    </row>
    <row r="422" spans="7:8" ht="12.5">
      <c r="G422" s="191"/>
      <c r="H422" s="191"/>
    </row>
    <row r="423" spans="7:8" ht="12.5">
      <c r="G423" s="191"/>
      <c r="H423" s="191"/>
    </row>
    <row r="424" spans="7:8" ht="12.5">
      <c r="G424" s="191"/>
      <c r="H424" s="191"/>
    </row>
    <row r="425" spans="7:8" ht="12.5">
      <c r="G425" s="191"/>
      <c r="H425" s="191"/>
    </row>
    <row r="426" spans="7:8" ht="12.5">
      <c r="G426" s="191"/>
      <c r="H426" s="191"/>
    </row>
    <row r="427" spans="7:8" ht="12.5">
      <c r="G427" s="191"/>
      <c r="H427" s="191"/>
    </row>
    <row r="428" spans="7:8" ht="12.5">
      <c r="G428" s="191"/>
      <c r="H428" s="191"/>
    </row>
    <row r="429" spans="7:8" ht="12.5">
      <c r="G429" s="191"/>
      <c r="H429" s="191"/>
    </row>
    <row r="430" spans="7:8" ht="12.5">
      <c r="G430" s="191"/>
      <c r="H430" s="191"/>
    </row>
    <row r="431" spans="7:8" ht="12.5">
      <c r="G431" s="191"/>
      <c r="H431" s="191"/>
    </row>
    <row r="432" spans="7:8" ht="12.5">
      <c r="G432" s="191"/>
      <c r="H432" s="191"/>
    </row>
    <row r="433" spans="7:8" ht="12.5">
      <c r="G433" s="191"/>
      <c r="H433" s="191"/>
    </row>
    <row r="434" spans="7:8" ht="12.5">
      <c r="G434" s="191"/>
      <c r="H434" s="191"/>
    </row>
    <row r="435" spans="7:8" ht="12.5">
      <c r="G435" s="191"/>
      <c r="H435" s="191"/>
    </row>
    <row r="436" spans="7:8" ht="12.5">
      <c r="G436" s="191"/>
      <c r="H436" s="191"/>
    </row>
    <row r="437" spans="7:8" ht="12.5">
      <c r="G437" s="191"/>
      <c r="H437" s="191"/>
    </row>
    <row r="438" spans="7:8" ht="12.5">
      <c r="G438" s="191"/>
      <c r="H438" s="191"/>
    </row>
    <row r="439" spans="7:8" ht="12.5">
      <c r="G439" s="191"/>
      <c r="H439" s="191"/>
    </row>
    <row r="440" spans="7:8" ht="12.5">
      <c r="G440" s="191"/>
      <c r="H440" s="191"/>
    </row>
    <row r="441" spans="7:8" ht="12.5">
      <c r="G441" s="191"/>
      <c r="H441" s="191"/>
    </row>
    <row r="442" spans="7:8" ht="12.5">
      <c r="G442" s="191"/>
      <c r="H442" s="191"/>
    </row>
    <row r="443" spans="7:8" ht="12.5">
      <c r="G443" s="191"/>
      <c r="H443" s="191"/>
    </row>
    <row r="444" spans="7:8" ht="12.5">
      <c r="G444" s="191"/>
      <c r="H444" s="191"/>
    </row>
    <row r="445" spans="7:8" ht="12.5">
      <c r="G445" s="191"/>
      <c r="H445" s="191"/>
    </row>
    <row r="446" spans="7:8" ht="12.5">
      <c r="G446" s="191"/>
      <c r="H446" s="191"/>
    </row>
    <row r="447" spans="7:8" ht="12.5">
      <c r="G447" s="191"/>
      <c r="H447" s="191"/>
    </row>
    <row r="448" spans="7:8" ht="12.5">
      <c r="G448" s="191"/>
      <c r="H448" s="191"/>
    </row>
    <row r="449" spans="7:8" ht="12.5">
      <c r="G449" s="191"/>
      <c r="H449" s="191"/>
    </row>
    <row r="450" spans="7:8" ht="12.5">
      <c r="G450" s="191"/>
      <c r="H450" s="191"/>
    </row>
    <row r="451" spans="7:8" ht="12.5">
      <c r="G451" s="191"/>
      <c r="H451" s="191"/>
    </row>
    <row r="452" spans="7:8" ht="12.5">
      <c r="G452" s="191"/>
      <c r="H452" s="191"/>
    </row>
    <row r="453" spans="7:8" ht="12.5">
      <c r="G453" s="191"/>
      <c r="H453" s="191"/>
    </row>
    <row r="454" spans="7:8" ht="12.5">
      <c r="G454" s="191"/>
      <c r="H454" s="191"/>
    </row>
    <row r="455" spans="7:8" ht="12.5">
      <c r="G455" s="191"/>
      <c r="H455" s="191"/>
    </row>
    <row r="456" spans="7:8" ht="12.5">
      <c r="G456" s="191"/>
      <c r="H456" s="191"/>
    </row>
    <row r="457" spans="7:8" ht="12.5">
      <c r="G457" s="191"/>
      <c r="H457" s="191"/>
    </row>
    <row r="458" spans="7:8" ht="12.5">
      <c r="G458" s="191"/>
      <c r="H458" s="191"/>
    </row>
    <row r="459" spans="7:8" ht="12.5">
      <c r="G459" s="191"/>
      <c r="H459" s="191"/>
    </row>
    <row r="460" spans="7:8" ht="12.5">
      <c r="G460" s="191"/>
      <c r="H460" s="191"/>
    </row>
    <row r="461" spans="7:8" ht="12.5">
      <c r="G461" s="191"/>
      <c r="H461" s="191"/>
    </row>
    <row r="462" spans="7:8" ht="12.5">
      <c r="G462" s="191"/>
      <c r="H462" s="191"/>
    </row>
    <row r="463" spans="7:8" ht="12.5">
      <c r="G463" s="191"/>
      <c r="H463" s="191"/>
    </row>
    <row r="464" spans="7:8" ht="12.5">
      <c r="G464" s="191"/>
      <c r="H464" s="191"/>
    </row>
    <row r="465" spans="7:8" ht="12.5">
      <c r="G465" s="191"/>
      <c r="H465" s="191"/>
    </row>
    <row r="466" spans="7:8" ht="12.5">
      <c r="G466" s="191"/>
      <c r="H466" s="191"/>
    </row>
    <row r="467" spans="7:8" ht="12.5">
      <c r="G467" s="191"/>
      <c r="H467" s="191"/>
    </row>
    <row r="468" spans="7:8" ht="12.5">
      <c r="G468" s="191"/>
      <c r="H468" s="191"/>
    </row>
    <row r="469" spans="7:8" ht="12.5">
      <c r="G469" s="191"/>
      <c r="H469" s="191"/>
    </row>
    <row r="470" spans="7:8" ht="12.5">
      <c r="G470" s="191"/>
      <c r="H470" s="191"/>
    </row>
    <row r="471" spans="7:8" ht="12.5">
      <c r="G471" s="191"/>
      <c r="H471" s="191"/>
    </row>
    <row r="472" spans="7:8" ht="12.5">
      <c r="G472" s="191"/>
      <c r="H472" s="191"/>
    </row>
    <row r="473" spans="7:8" ht="12.5">
      <c r="G473" s="191"/>
      <c r="H473" s="191"/>
    </row>
    <row r="474" spans="7:8" ht="12.5">
      <c r="G474" s="191"/>
      <c r="H474" s="191"/>
    </row>
    <row r="475" spans="7:8" ht="12.5">
      <c r="G475" s="191"/>
      <c r="H475" s="191"/>
    </row>
    <row r="476" spans="7:8" ht="12.5">
      <c r="G476" s="191"/>
      <c r="H476" s="191"/>
    </row>
    <row r="477" spans="7:8" ht="12.5">
      <c r="G477" s="191"/>
      <c r="H477" s="191"/>
    </row>
    <row r="478" spans="7:8" ht="12.5">
      <c r="G478" s="191"/>
      <c r="H478" s="191"/>
    </row>
    <row r="479" spans="7:8" ht="12.5">
      <c r="G479" s="191"/>
      <c r="H479" s="191"/>
    </row>
    <row r="480" spans="7:8" ht="12.5">
      <c r="G480" s="191"/>
      <c r="H480" s="191"/>
    </row>
    <row r="481" spans="7:8" ht="12.5">
      <c r="G481" s="191"/>
      <c r="H481" s="191"/>
    </row>
    <row r="482" spans="7:8" ht="12.5">
      <c r="G482" s="191"/>
      <c r="H482" s="191"/>
    </row>
    <row r="483" spans="7:8" ht="12.5">
      <c r="G483" s="191"/>
      <c r="H483" s="191"/>
    </row>
    <row r="484" spans="7:8" ht="12.5">
      <c r="G484" s="191"/>
      <c r="H484" s="191"/>
    </row>
    <row r="485" spans="7:8" ht="12.5">
      <c r="G485" s="191"/>
      <c r="H485" s="191"/>
    </row>
    <row r="486" spans="7:8" ht="12.5">
      <c r="G486" s="191"/>
      <c r="H486" s="191"/>
    </row>
    <row r="487" spans="7:8" ht="12.5">
      <c r="G487" s="191"/>
      <c r="H487" s="191"/>
    </row>
    <row r="488" spans="7:8" ht="12.5">
      <c r="G488" s="191"/>
      <c r="H488" s="191"/>
    </row>
    <row r="489" spans="7:8" ht="12.5">
      <c r="G489" s="191"/>
      <c r="H489" s="191"/>
    </row>
    <row r="490" spans="7:8" ht="12.5">
      <c r="G490" s="191"/>
      <c r="H490" s="191"/>
    </row>
    <row r="491" spans="7:8" ht="12.5">
      <c r="G491" s="191"/>
      <c r="H491" s="191"/>
    </row>
    <row r="492" spans="7:8" ht="12.5">
      <c r="G492" s="191"/>
      <c r="H492" s="191"/>
    </row>
    <row r="493" spans="7:8" ht="12.5">
      <c r="G493" s="191"/>
      <c r="H493" s="191"/>
    </row>
    <row r="494" spans="7:8" ht="12.5">
      <c r="G494" s="191"/>
      <c r="H494" s="191"/>
    </row>
    <row r="495" spans="7:8" ht="12.5">
      <c r="G495" s="191"/>
      <c r="H495" s="191"/>
    </row>
    <row r="496" spans="7:8" ht="12.5">
      <c r="G496" s="191"/>
      <c r="H496" s="191"/>
    </row>
    <row r="497" spans="7:8" ht="12.5">
      <c r="G497" s="191"/>
      <c r="H497" s="191"/>
    </row>
    <row r="498" spans="7:8" ht="12.5">
      <c r="G498" s="191"/>
      <c r="H498" s="191"/>
    </row>
    <row r="499" spans="7:8" ht="12.5">
      <c r="G499" s="191"/>
      <c r="H499" s="191"/>
    </row>
    <row r="500" spans="7:8" ht="12.5">
      <c r="G500" s="191"/>
      <c r="H500" s="191"/>
    </row>
    <row r="501" spans="7:8" ht="12.5">
      <c r="G501" s="191"/>
      <c r="H501" s="191"/>
    </row>
    <row r="502" spans="7:8" ht="12.5">
      <c r="G502" s="191"/>
      <c r="H502" s="191"/>
    </row>
    <row r="503" spans="7:8" ht="12.5">
      <c r="G503" s="191"/>
      <c r="H503" s="191"/>
    </row>
    <row r="504" spans="7:8" ht="12.5">
      <c r="G504" s="191"/>
      <c r="H504" s="191"/>
    </row>
    <row r="505" spans="7:8" ht="12.5">
      <c r="G505" s="191"/>
      <c r="H505" s="191"/>
    </row>
    <row r="506" spans="7:8" ht="12.5">
      <c r="G506" s="191"/>
      <c r="H506" s="191"/>
    </row>
    <row r="507" spans="7:8" ht="12.5">
      <c r="G507" s="191"/>
      <c r="H507" s="191"/>
    </row>
    <row r="508" spans="7:8" ht="12.5">
      <c r="G508" s="191"/>
      <c r="H508" s="191"/>
    </row>
    <row r="509" spans="7:8" ht="12.5">
      <c r="G509" s="191"/>
      <c r="H509" s="191"/>
    </row>
    <row r="510" spans="7:8" ht="12.5">
      <c r="G510" s="191"/>
      <c r="H510" s="191"/>
    </row>
    <row r="511" spans="7:8" ht="12.5">
      <c r="G511" s="191"/>
      <c r="H511" s="191"/>
    </row>
    <row r="512" spans="7:8" ht="12.5">
      <c r="G512" s="191"/>
      <c r="H512" s="191"/>
    </row>
    <row r="513" spans="7:8" ht="12.5">
      <c r="G513" s="191"/>
      <c r="H513" s="191"/>
    </row>
    <row r="514" spans="7:8" ht="12.5">
      <c r="G514" s="191"/>
      <c r="H514" s="191"/>
    </row>
    <row r="515" spans="7:8" ht="12.5">
      <c r="G515" s="191"/>
      <c r="H515" s="191"/>
    </row>
    <row r="516" spans="7:8" ht="12.5">
      <c r="G516" s="191"/>
      <c r="H516" s="191"/>
    </row>
    <row r="517" spans="7:8" ht="12.5">
      <c r="G517" s="191"/>
      <c r="H517" s="191"/>
    </row>
    <row r="518" spans="7:8" ht="12.5">
      <c r="G518" s="191"/>
      <c r="H518" s="191"/>
    </row>
    <row r="519" spans="7:8" ht="12.5">
      <c r="G519" s="191"/>
      <c r="H519" s="191"/>
    </row>
    <row r="520" spans="7:8" ht="12.5">
      <c r="G520" s="191"/>
      <c r="H520" s="191"/>
    </row>
    <row r="521" spans="7:8" ht="12.5">
      <c r="G521" s="191"/>
      <c r="H521" s="191"/>
    </row>
    <row r="522" spans="7:8" ht="12.5">
      <c r="G522" s="191"/>
      <c r="H522" s="191"/>
    </row>
    <row r="523" spans="7:8" ht="12.5">
      <c r="G523" s="191"/>
      <c r="H523" s="191"/>
    </row>
    <row r="524" spans="7:8" ht="12.5">
      <c r="G524" s="191"/>
      <c r="H524" s="191"/>
    </row>
    <row r="525" spans="7:8" ht="12.5">
      <c r="G525" s="191"/>
      <c r="H525" s="191"/>
    </row>
    <row r="526" spans="7:8" ht="12.5">
      <c r="G526" s="191"/>
      <c r="H526" s="191"/>
    </row>
    <row r="527" spans="7:8" ht="12.5">
      <c r="G527" s="191"/>
      <c r="H527" s="191"/>
    </row>
    <row r="528" spans="7:8" ht="12.5">
      <c r="G528" s="191"/>
      <c r="H528" s="191"/>
    </row>
    <row r="529" spans="7:8" ht="12.5">
      <c r="G529" s="191"/>
      <c r="H529" s="191"/>
    </row>
    <row r="530" spans="7:8" ht="12.5">
      <c r="G530" s="191"/>
      <c r="H530" s="191"/>
    </row>
    <row r="531" spans="7:8" ht="12.5">
      <c r="G531" s="191"/>
      <c r="H531" s="191"/>
    </row>
    <row r="532" spans="7:8" ht="12.5">
      <c r="G532" s="191"/>
      <c r="H532" s="191"/>
    </row>
    <row r="533" spans="7:8" ht="12.5">
      <c r="G533" s="191"/>
      <c r="H533" s="191"/>
    </row>
    <row r="534" spans="7:8" ht="12.5">
      <c r="G534" s="191"/>
      <c r="H534" s="191"/>
    </row>
    <row r="535" spans="7:8" ht="12.5">
      <c r="G535" s="191"/>
      <c r="H535" s="191"/>
    </row>
    <row r="536" spans="7:8" ht="12.5">
      <c r="G536" s="191"/>
      <c r="H536" s="191"/>
    </row>
    <row r="537" spans="7:8" ht="12.5">
      <c r="G537" s="191"/>
      <c r="H537" s="191"/>
    </row>
    <row r="538" spans="7:8" ht="12.5">
      <c r="G538" s="191"/>
      <c r="H538" s="191"/>
    </row>
    <row r="539" spans="7:8" ht="12.5">
      <c r="G539" s="191"/>
      <c r="H539" s="191"/>
    </row>
    <row r="540" spans="7:8" ht="12.5">
      <c r="G540" s="191"/>
      <c r="H540" s="191"/>
    </row>
    <row r="541" spans="7:8" ht="12.5">
      <c r="G541" s="191"/>
      <c r="H541" s="191"/>
    </row>
    <row r="542" spans="7:8" ht="12.5">
      <c r="G542" s="191"/>
      <c r="H542" s="191"/>
    </row>
    <row r="543" spans="7:8" ht="12.5">
      <c r="G543" s="191"/>
      <c r="H543" s="191"/>
    </row>
    <row r="544" spans="7:8" ht="12.5">
      <c r="G544" s="191"/>
      <c r="H544" s="191"/>
    </row>
    <row r="545" spans="7:8" ht="12.5">
      <c r="G545" s="191"/>
      <c r="H545" s="191"/>
    </row>
    <row r="546" spans="7:8" ht="12.5">
      <c r="G546" s="191"/>
      <c r="H546" s="191"/>
    </row>
    <row r="547" spans="7:8" ht="12.5">
      <c r="G547" s="191"/>
      <c r="H547" s="191"/>
    </row>
    <row r="548" spans="7:8" ht="12.5">
      <c r="G548" s="191"/>
      <c r="H548" s="191"/>
    </row>
    <row r="549" spans="7:8" ht="12.5">
      <c r="G549" s="191"/>
      <c r="H549" s="191"/>
    </row>
    <row r="550" spans="7:8" ht="12.5">
      <c r="G550" s="191"/>
      <c r="H550" s="191"/>
    </row>
    <row r="551" spans="7:8" ht="12.5">
      <c r="G551" s="191"/>
      <c r="H551" s="191"/>
    </row>
    <row r="552" spans="7:8" ht="12.5">
      <c r="G552" s="191"/>
      <c r="H552" s="191"/>
    </row>
    <row r="553" spans="7:8" ht="12.5">
      <c r="G553" s="191"/>
      <c r="H553" s="191"/>
    </row>
    <row r="554" spans="7:8" ht="12.5">
      <c r="G554" s="191"/>
      <c r="H554" s="191"/>
    </row>
    <row r="555" spans="7:8" ht="12.5">
      <c r="G555" s="191"/>
      <c r="H555" s="191"/>
    </row>
    <row r="556" spans="7:8" ht="12.5">
      <c r="G556" s="191"/>
      <c r="H556" s="191"/>
    </row>
    <row r="557" spans="7:8" ht="12.5">
      <c r="G557" s="191"/>
      <c r="H557" s="191"/>
    </row>
    <row r="558" spans="7:8" ht="12.5">
      <c r="G558" s="191"/>
      <c r="H558" s="191"/>
    </row>
    <row r="559" spans="7:8" ht="12.5">
      <c r="G559" s="191"/>
      <c r="H559" s="191"/>
    </row>
    <row r="560" spans="7:8" ht="12.5">
      <c r="G560" s="191"/>
      <c r="H560" s="191"/>
    </row>
    <row r="561" spans="7:8" ht="12.5">
      <c r="G561" s="191"/>
      <c r="H561" s="191"/>
    </row>
    <row r="562" spans="7:8" ht="12.5">
      <c r="G562" s="191"/>
      <c r="H562" s="191"/>
    </row>
    <row r="563" spans="7:8" ht="12.5">
      <c r="G563" s="191"/>
      <c r="H563" s="191"/>
    </row>
    <row r="564" spans="7:8" ht="12.5">
      <c r="G564" s="191"/>
      <c r="H564" s="191"/>
    </row>
    <row r="565" spans="7:8" ht="12.5">
      <c r="G565" s="191"/>
      <c r="H565" s="191"/>
    </row>
    <row r="566" spans="7:8" ht="12.5">
      <c r="G566" s="191"/>
      <c r="H566" s="191"/>
    </row>
    <row r="567" spans="7:8" ht="12.5">
      <c r="G567" s="191"/>
      <c r="H567" s="191"/>
    </row>
    <row r="568" spans="7:8" ht="12.5">
      <c r="G568" s="191"/>
      <c r="H568" s="191"/>
    </row>
    <row r="569" spans="7:8" ht="12.5">
      <c r="G569" s="191"/>
      <c r="H569" s="191"/>
    </row>
    <row r="570" spans="7:8" ht="12.5">
      <c r="G570" s="191"/>
      <c r="H570" s="191"/>
    </row>
    <row r="571" spans="7:8" ht="12.5">
      <c r="G571" s="191"/>
      <c r="H571" s="191"/>
    </row>
    <row r="572" spans="7:8" ht="12.5">
      <c r="G572" s="191"/>
      <c r="H572" s="191"/>
    </row>
    <row r="573" spans="7:8" ht="12.5">
      <c r="G573" s="191"/>
      <c r="H573" s="191"/>
    </row>
    <row r="574" spans="7:8" ht="12.5">
      <c r="G574" s="191"/>
      <c r="H574" s="191"/>
    </row>
    <row r="575" spans="7:8" ht="12.5">
      <c r="G575" s="191"/>
      <c r="H575" s="191"/>
    </row>
    <row r="576" spans="7:8" ht="12.5">
      <c r="G576" s="191"/>
      <c r="H576" s="191"/>
    </row>
    <row r="577" spans="7:8" ht="12.5">
      <c r="G577" s="191"/>
      <c r="H577" s="191"/>
    </row>
    <row r="578" spans="7:8" ht="12.5">
      <c r="G578" s="191"/>
      <c r="H578" s="191"/>
    </row>
    <row r="579" spans="7:8" ht="12.5">
      <c r="G579" s="191"/>
      <c r="H579" s="191"/>
    </row>
    <row r="580" spans="7:8" ht="12.5">
      <c r="G580" s="191"/>
      <c r="H580" s="191"/>
    </row>
    <row r="581" spans="7:8" ht="12.5">
      <c r="G581" s="191"/>
      <c r="H581" s="191"/>
    </row>
    <row r="582" spans="7:8" ht="12.5">
      <c r="G582" s="191"/>
      <c r="H582" s="191"/>
    </row>
    <row r="583" spans="7:8" ht="12.5">
      <c r="G583" s="191"/>
      <c r="H583" s="191"/>
    </row>
    <row r="584" spans="7:8" ht="12.5">
      <c r="G584" s="191"/>
      <c r="H584" s="191"/>
    </row>
    <row r="585" spans="7:8" ht="12.5">
      <c r="G585" s="191"/>
      <c r="H585" s="191"/>
    </row>
    <row r="586" spans="7:8" ht="12.5">
      <c r="G586" s="191"/>
      <c r="H586" s="191"/>
    </row>
    <row r="587" spans="7:8" ht="12.5">
      <c r="G587" s="191"/>
      <c r="H587" s="191"/>
    </row>
    <row r="588" spans="7:8" ht="12.5">
      <c r="G588" s="191"/>
      <c r="H588" s="191"/>
    </row>
    <row r="589" spans="7:8" ht="12.5">
      <c r="G589" s="191"/>
      <c r="H589" s="191"/>
    </row>
    <row r="590" spans="7:8" ht="12.5">
      <c r="G590" s="191"/>
      <c r="H590" s="191"/>
    </row>
    <row r="591" spans="7:8" ht="12.5">
      <c r="G591" s="191"/>
      <c r="H591" s="191"/>
    </row>
    <row r="592" spans="7:8" ht="12.5">
      <c r="G592" s="191"/>
      <c r="H592" s="191"/>
    </row>
    <row r="593" spans="7:8" ht="12.5">
      <c r="G593" s="191"/>
      <c r="H593" s="191"/>
    </row>
    <row r="594" spans="7:8" ht="12.5">
      <c r="G594" s="191"/>
      <c r="H594" s="191"/>
    </row>
    <row r="595" spans="7:8" ht="12.5">
      <c r="G595" s="191"/>
      <c r="H595" s="191"/>
    </row>
    <row r="596" spans="7:8" ht="12.5">
      <c r="G596" s="191"/>
      <c r="H596" s="191"/>
    </row>
    <row r="597" spans="7:8" ht="12.5">
      <c r="G597" s="191"/>
      <c r="H597" s="191"/>
    </row>
    <row r="598" spans="7:8" ht="12.5">
      <c r="G598" s="191"/>
      <c r="H598" s="191"/>
    </row>
    <row r="599" spans="7:8" ht="12.5">
      <c r="G599" s="191"/>
      <c r="H599" s="191"/>
    </row>
    <row r="600" spans="7:8" ht="12.5">
      <c r="G600" s="191"/>
      <c r="H600" s="191"/>
    </row>
    <row r="601" spans="7:8" ht="12.5">
      <c r="G601" s="191"/>
      <c r="H601" s="191"/>
    </row>
    <row r="602" spans="7:8" ht="12.5">
      <c r="G602" s="191"/>
      <c r="H602" s="191"/>
    </row>
    <row r="603" spans="7:8" ht="12.5">
      <c r="G603" s="191"/>
      <c r="H603" s="191"/>
    </row>
    <row r="604" spans="7:8" ht="12.5">
      <c r="G604" s="191"/>
      <c r="H604" s="191"/>
    </row>
    <row r="605" spans="7:8" ht="12.5">
      <c r="G605" s="191"/>
      <c r="H605" s="191"/>
    </row>
    <row r="606" spans="7:8" ht="12.5">
      <c r="G606" s="191"/>
      <c r="H606" s="191"/>
    </row>
    <row r="607" spans="7:8" ht="12.5">
      <c r="G607" s="191"/>
      <c r="H607" s="191"/>
    </row>
    <row r="608" spans="7:8" ht="12.5">
      <c r="G608" s="191"/>
      <c r="H608" s="191"/>
    </row>
    <row r="609" spans="7:8" ht="12.5">
      <c r="G609" s="191"/>
      <c r="H609" s="191"/>
    </row>
    <row r="610" spans="7:8" ht="12.5">
      <c r="G610" s="191"/>
      <c r="H610" s="191"/>
    </row>
    <row r="611" spans="7:8" ht="12.5">
      <c r="G611" s="191"/>
      <c r="H611" s="191"/>
    </row>
    <row r="612" spans="7:8" ht="12.5">
      <c r="G612" s="191"/>
      <c r="H612" s="191"/>
    </row>
    <row r="613" spans="7:8" ht="12.5">
      <c r="G613" s="191"/>
      <c r="H613" s="191"/>
    </row>
    <row r="614" spans="7:8" ht="12.5">
      <c r="G614" s="191"/>
      <c r="H614" s="191"/>
    </row>
    <row r="615" spans="7:8" ht="12.5">
      <c r="G615" s="191"/>
      <c r="H615" s="191"/>
    </row>
    <row r="616" spans="7:8" ht="12.5">
      <c r="G616" s="191"/>
      <c r="H616" s="191"/>
    </row>
    <row r="617" spans="7:8" ht="12.5">
      <c r="G617" s="191"/>
      <c r="H617" s="191"/>
    </row>
    <row r="618" spans="7:8" ht="12.5">
      <c r="G618" s="191"/>
      <c r="H618" s="191"/>
    </row>
    <row r="619" spans="7:8" ht="12.5">
      <c r="G619" s="191"/>
      <c r="H619" s="191"/>
    </row>
    <row r="620" spans="7:8" ht="12.5">
      <c r="G620" s="191"/>
      <c r="H620" s="191"/>
    </row>
    <row r="621" spans="7:8" ht="12.5">
      <c r="G621" s="191"/>
      <c r="H621" s="191"/>
    </row>
    <row r="622" spans="7:8" ht="12.5">
      <c r="G622" s="191"/>
      <c r="H622" s="191"/>
    </row>
    <row r="623" spans="7:8" ht="12.5">
      <c r="G623" s="191"/>
      <c r="H623" s="191"/>
    </row>
    <row r="624" spans="7:8" ht="12.5">
      <c r="G624" s="191"/>
      <c r="H624" s="191"/>
    </row>
    <row r="625" spans="7:8" ht="12.5">
      <c r="G625" s="191"/>
      <c r="H625" s="191"/>
    </row>
    <row r="626" spans="7:8" ht="12.5">
      <c r="G626" s="191"/>
      <c r="H626" s="191"/>
    </row>
    <row r="627" spans="7:8" ht="12.5">
      <c r="G627" s="191"/>
      <c r="H627" s="191"/>
    </row>
    <row r="628" spans="7:8" ht="12.5">
      <c r="G628" s="191"/>
      <c r="H628" s="191"/>
    </row>
    <row r="629" spans="7:8" ht="12.5">
      <c r="G629" s="191"/>
      <c r="H629" s="191"/>
    </row>
    <row r="630" spans="7:8" ht="12.5">
      <c r="G630" s="191"/>
      <c r="H630" s="191"/>
    </row>
    <row r="631" spans="7:8" ht="12.5">
      <c r="G631" s="191"/>
      <c r="H631" s="191"/>
    </row>
    <row r="632" spans="7:8" ht="12.5">
      <c r="G632" s="191"/>
      <c r="H632" s="191"/>
    </row>
    <row r="633" spans="7:8" ht="12.5">
      <c r="G633" s="191"/>
      <c r="H633" s="191"/>
    </row>
    <row r="634" spans="7:8" ht="12.5">
      <c r="G634" s="191"/>
      <c r="H634" s="191"/>
    </row>
    <row r="635" spans="7:8" ht="12.5">
      <c r="G635" s="191"/>
      <c r="H635" s="191"/>
    </row>
    <row r="636" spans="7:8" ht="12.5">
      <c r="G636" s="191"/>
      <c r="H636" s="191"/>
    </row>
    <row r="637" spans="7:8" ht="12.5">
      <c r="G637" s="191"/>
      <c r="H637" s="191"/>
    </row>
    <row r="638" spans="7:8" ht="12.5">
      <c r="G638" s="191"/>
      <c r="H638" s="191"/>
    </row>
    <row r="639" spans="7:8" ht="12.5">
      <c r="G639" s="191"/>
      <c r="H639" s="191"/>
    </row>
    <row r="640" spans="7:8" ht="12.5">
      <c r="G640" s="191"/>
      <c r="H640" s="191"/>
    </row>
    <row r="641" spans="7:8" ht="12.5">
      <c r="G641" s="191"/>
      <c r="H641" s="191"/>
    </row>
    <row r="642" spans="7:8" ht="12.5">
      <c r="G642" s="191"/>
      <c r="H642" s="191"/>
    </row>
    <row r="643" spans="7:8" ht="12.5">
      <c r="G643" s="191"/>
      <c r="H643" s="191"/>
    </row>
    <row r="644" spans="7:8" ht="12.5">
      <c r="G644" s="191"/>
      <c r="H644" s="191"/>
    </row>
    <row r="645" spans="7:8" ht="12.5">
      <c r="G645" s="191"/>
      <c r="H645" s="191"/>
    </row>
    <row r="646" spans="7:8" ht="12.5">
      <c r="G646" s="191"/>
      <c r="H646" s="191"/>
    </row>
    <row r="647" spans="7:8" ht="12.5">
      <c r="G647" s="191"/>
      <c r="H647" s="191"/>
    </row>
    <row r="648" spans="7:8" ht="12.5">
      <c r="G648" s="191"/>
      <c r="H648" s="191"/>
    </row>
    <row r="649" spans="7:8" ht="12.5">
      <c r="G649" s="191"/>
      <c r="H649" s="191"/>
    </row>
    <row r="650" spans="7:8" ht="12.5">
      <c r="G650" s="191"/>
      <c r="H650" s="191"/>
    </row>
    <row r="651" spans="7:8" ht="12.5">
      <c r="G651" s="191"/>
      <c r="H651" s="191"/>
    </row>
    <row r="652" spans="7:8" ht="12.5">
      <c r="G652" s="191"/>
      <c r="H652" s="191"/>
    </row>
    <row r="653" spans="7:8" ht="12.5">
      <c r="G653" s="191"/>
      <c r="H653" s="191"/>
    </row>
    <row r="654" spans="7:8" ht="12.5">
      <c r="G654" s="191"/>
      <c r="H654" s="191"/>
    </row>
    <row r="655" spans="7:8" ht="12.5">
      <c r="G655" s="191"/>
      <c r="H655" s="191"/>
    </row>
    <row r="656" spans="7:8" ht="12.5">
      <c r="G656" s="191"/>
      <c r="H656" s="191"/>
    </row>
    <row r="657" spans="7:8" ht="12.5">
      <c r="G657" s="191"/>
      <c r="H657" s="191"/>
    </row>
    <row r="658" spans="7:8" ht="12.5">
      <c r="G658" s="191"/>
      <c r="H658" s="191"/>
    </row>
    <row r="659" spans="7:8" ht="12.5">
      <c r="G659" s="191"/>
      <c r="H659" s="191"/>
    </row>
    <row r="660" spans="7:8" ht="12.5">
      <c r="G660" s="191"/>
      <c r="H660" s="191"/>
    </row>
    <row r="661" spans="7:8" ht="12.5">
      <c r="G661" s="191"/>
      <c r="H661" s="191"/>
    </row>
    <row r="662" spans="7:8" ht="12.5">
      <c r="G662" s="191"/>
      <c r="H662" s="191"/>
    </row>
    <row r="663" spans="7:8" ht="12.5">
      <c r="G663" s="191"/>
      <c r="H663" s="191"/>
    </row>
    <row r="664" spans="7:8" ht="12.5">
      <c r="G664" s="191"/>
      <c r="H664" s="191"/>
    </row>
    <row r="665" spans="7:8" ht="12.5">
      <c r="G665" s="191"/>
      <c r="H665" s="191"/>
    </row>
    <row r="666" spans="7:8" ht="12.5">
      <c r="G666" s="191"/>
      <c r="H666" s="191"/>
    </row>
    <row r="667" spans="7:8" ht="12.5">
      <c r="G667" s="191"/>
      <c r="H667" s="191"/>
    </row>
    <row r="668" spans="7:8" ht="12.5">
      <c r="G668" s="191"/>
      <c r="H668" s="191"/>
    </row>
    <row r="669" spans="7:8" ht="12.5">
      <c r="G669" s="191"/>
      <c r="H669" s="191"/>
    </row>
    <row r="670" spans="7:8" ht="12.5">
      <c r="G670" s="191"/>
      <c r="H670" s="191"/>
    </row>
    <row r="671" spans="7:8" ht="12.5">
      <c r="G671" s="191"/>
      <c r="H671" s="191"/>
    </row>
    <row r="672" spans="7:8" ht="12.5">
      <c r="G672" s="191"/>
      <c r="H672" s="191"/>
    </row>
    <row r="673" spans="7:8" ht="12.5">
      <c r="G673" s="191"/>
      <c r="H673" s="191"/>
    </row>
    <row r="674" spans="7:8" ht="12.5">
      <c r="G674" s="191"/>
      <c r="H674" s="191"/>
    </row>
    <row r="675" spans="7:8" ht="12.5">
      <c r="G675" s="191"/>
      <c r="H675" s="191"/>
    </row>
    <row r="676" spans="7:8" ht="12.5">
      <c r="G676" s="191"/>
      <c r="H676" s="191"/>
    </row>
    <row r="677" spans="7:8" ht="12.5">
      <c r="G677" s="191"/>
      <c r="H677" s="191"/>
    </row>
    <row r="678" spans="7:8" ht="12.5">
      <c r="G678" s="191"/>
      <c r="H678" s="191"/>
    </row>
    <row r="679" spans="7:8" ht="12.5">
      <c r="G679" s="191"/>
      <c r="H679" s="191"/>
    </row>
    <row r="680" spans="7:8" ht="12.5">
      <c r="G680" s="191"/>
      <c r="H680" s="191"/>
    </row>
    <row r="681" spans="7:8" ht="12.5">
      <c r="G681" s="191"/>
      <c r="H681" s="191"/>
    </row>
    <row r="682" spans="7:8" ht="12.5">
      <c r="G682" s="191"/>
      <c r="H682" s="191"/>
    </row>
    <row r="683" spans="7:8" ht="12.5">
      <c r="G683" s="191"/>
      <c r="H683" s="191"/>
    </row>
    <row r="684" spans="7:8" ht="12.5">
      <c r="G684" s="191"/>
      <c r="H684" s="191"/>
    </row>
    <row r="685" spans="7:8" ht="12.5">
      <c r="G685" s="191"/>
      <c r="H685" s="191"/>
    </row>
    <row r="686" spans="7:8" ht="12.5">
      <c r="G686" s="191"/>
      <c r="H686" s="191"/>
    </row>
    <row r="687" spans="7:8" ht="12.5">
      <c r="G687" s="191"/>
      <c r="H687" s="191"/>
    </row>
    <row r="688" spans="7:8" ht="12.5">
      <c r="G688" s="191"/>
      <c r="H688" s="191"/>
    </row>
    <row r="689" spans="7:8" ht="12.5">
      <c r="G689" s="191"/>
      <c r="H689" s="191"/>
    </row>
    <row r="690" spans="7:8" ht="12.5">
      <c r="G690" s="191"/>
      <c r="H690" s="191"/>
    </row>
    <row r="691" spans="7:8" ht="12.5">
      <c r="G691" s="191"/>
      <c r="H691" s="191"/>
    </row>
    <row r="692" spans="7:8" ht="12.5">
      <c r="G692" s="191"/>
      <c r="H692" s="191"/>
    </row>
    <row r="693" spans="7:8" ht="12.5">
      <c r="G693" s="191"/>
      <c r="H693" s="191"/>
    </row>
    <row r="694" spans="7:8" ht="12.5">
      <c r="G694" s="191"/>
      <c r="H694" s="191"/>
    </row>
    <row r="695" spans="7:8" ht="12.5">
      <c r="G695" s="191"/>
      <c r="H695" s="191"/>
    </row>
    <row r="696" spans="7:8" ht="12.5">
      <c r="G696" s="191"/>
      <c r="H696" s="191"/>
    </row>
    <row r="697" spans="7:8" ht="12.5">
      <c r="G697" s="191"/>
      <c r="H697" s="191"/>
    </row>
    <row r="698" spans="7:8" ht="12.5">
      <c r="G698" s="191"/>
      <c r="H698" s="191"/>
    </row>
    <row r="699" spans="7:8" ht="12.5">
      <c r="G699" s="191"/>
      <c r="H699" s="191"/>
    </row>
    <row r="700" spans="7:8" ht="12.5">
      <c r="G700" s="191"/>
      <c r="H700" s="191"/>
    </row>
    <row r="701" spans="7:8" ht="12.5">
      <c r="G701" s="191"/>
      <c r="H701" s="191"/>
    </row>
    <row r="702" spans="7:8" ht="12.5">
      <c r="G702" s="191"/>
      <c r="H702" s="191"/>
    </row>
    <row r="703" spans="7:8" ht="12.5">
      <c r="G703" s="191"/>
      <c r="H703" s="191"/>
    </row>
    <row r="704" spans="7:8" ht="12.5">
      <c r="G704" s="191"/>
      <c r="H704" s="191"/>
    </row>
    <row r="705" spans="7:8" ht="12.5">
      <c r="G705" s="191"/>
      <c r="H705" s="191"/>
    </row>
    <row r="706" spans="7:8" ht="12.5">
      <c r="G706" s="191"/>
      <c r="H706" s="191"/>
    </row>
    <row r="707" spans="7:8" ht="12.5">
      <c r="G707" s="191"/>
      <c r="H707" s="191"/>
    </row>
    <row r="708" spans="7:8" ht="12.5">
      <c r="G708" s="191"/>
      <c r="H708" s="191"/>
    </row>
    <row r="709" spans="7:8" ht="12.5">
      <c r="G709" s="191"/>
      <c r="H709" s="191"/>
    </row>
    <row r="710" spans="7:8" ht="12.5">
      <c r="G710" s="191"/>
      <c r="H710" s="191"/>
    </row>
    <row r="711" spans="7:8" ht="12.5">
      <c r="G711" s="191"/>
      <c r="H711" s="191"/>
    </row>
    <row r="712" spans="7:8" ht="12.5">
      <c r="G712" s="191"/>
      <c r="H712" s="191"/>
    </row>
    <row r="713" spans="7:8" ht="12.5">
      <c r="G713" s="191"/>
      <c r="H713" s="191"/>
    </row>
    <row r="714" spans="7:8" ht="12.5">
      <c r="G714" s="191"/>
      <c r="H714" s="191"/>
    </row>
    <row r="715" spans="7:8" ht="12.5">
      <c r="G715" s="191"/>
      <c r="H715" s="191"/>
    </row>
    <row r="716" spans="7:8" ht="12.5">
      <c r="G716" s="191"/>
      <c r="H716" s="191"/>
    </row>
    <row r="717" spans="7:8" ht="12.5">
      <c r="G717" s="191"/>
      <c r="H717" s="191"/>
    </row>
    <row r="718" spans="7:8" ht="12.5">
      <c r="G718" s="191"/>
      <c r="H718" s="191"/>
    </row>
    <row r="719" spans="7:8" ht="12.5">
      <c r="G719" s="191"/>
      <c r="H719" s="191"/>
    </row>
    <row r="720" spans="7:8" ht="12.5">
      <c r="G720" s="191"/>
      <c r="H720" s="191"/>
    </row>
    <row r="721" spans="7:8" ht="12.5">
      <c r="G721" s="191"/>
      <c r="H721" s="191"/>
    </row>
    <row r="722" spans="7:8" ht="12.5">
      <c r="G722" s="191"/>
      <c r="H722" s="191"/>
    </row>
    <row r="723" spans="7:8" ht="12.5">
      <c r="G723" s="191"/>
      <c r="H723" s="191"/>
    </row>
    <row r="724" spans="7:8" ht="12.5">
      <c r="G724" s="191"/>
      <c r="H724" s="191"/>
    </row>
    <row r="725" spans="7:8" ht="12.5">
      <c r="G725" s="191"/>
      <c r="H725" s="191"/>
    </row>
    <row r="726" spans="7:8" ht="12.5">
      <c r="G726" s="191"/>
      <c r="H726" s="191"/>
    </row>
    <row r="727" spans="7:8" ht="12.5">
      <c r="G727" s="191"/>
      <c r="H727" s="191"/>
    </row>
    <row r="728" spans="7:8" ht="12.5">
      <c r="G728" s="191"/>
      <c r="H728" s="191"/>
    </row>
    <row r="729" spans="7:8" ht="12.5">
      <c r="G729" s="191"/>
      <c r="H729" s="191"/>
    </row>
    <row r="730" spans="7:8" ht="12.5">
      <c r="G730" s="191"/>
      <c r="H730" s="191"/>
    </row>
    <row r="731" spans="7:8" ht="12.5">
      <c r="G731" s="191"/>
      <c r="H731" s="191"/>
    </row>
    <row r="732" spans="7:8" ht="12.5">
      <c r="G732" s="191"/>
      <c r="H732" s="191"/>
    </row>
    <row r="733" spans="7:8" ht="12.5">
      <c r="G733" s="191"/>
      <c r="H733" s="191"/>
    </row>
    <row r="734" spans="7:8" ht="12.5">
      <c r="G734" s="191"/>
      <c r="H734" s="191"/>
    </row>
    <row r="735" spans="7:8" ht="12.5">
      <c r="G735" s="191"/>
      <c r="H735" s="191"/>
    </row>
    <row r="736" spans="7:8" ht="12.5">
      <c r="G736" s="191"/>
      <c r="H736" s="191"/>
    </row>
    <row r="737" spans="7:8" ht="12.5">
      <c r="G737" s="191"/>
      <c r="H737" s="191"/>
    </row>
    <row r="738" spans="7:8" ht="12.5">
      <c r="G738" s="191"/>
      <c r="H738" s="191"/>
    </row>
    <row r="739" spans="7:8" ht="12.5">
      <c r="G739" s="191"/>
      <c r="H739" s="191"/>
    </row>
    <row r="740" spans="7:8" ht="12.5">
      <c r="G740" s="191"/>
      <c r="H740" s="191"/>
    </row>
    <row r="741" spans="7:8" ht="12.5">
      <c r="G741" s="191"/>
      <c r="H741" s="191"/>
    </row>
    <row r="742" spans="7:8" ht="12.5">
      <c r="G742" s="191"/>
      <c r="H742" s="191"/>
    </row>
    <row r="743" spans="7:8" ht="12.5">
      <c r="G743" s="191"/>
      <c r="H743" s="191"/>
    </row>
    <row r="744" spans="7:8" ht="12.5">
      <c r="G744" s="191"/>
      <c r="H744" s="191"/>
    </row>
    <row r="745" spans="7:8" ht="12.5">
      <c r="G745" s="191"/>
      <c r="H745" s="191"/>
    </row>
    <row r="746" spans="7:8" ht="12.5">
      <c r="G746" s="191"/>
      <c r="H746" s="191"/>
    </row>
    <row r="747" spans="7:8" ht="12.5">
      <c r="G747" s="191"/>
      <c r="H747" s="191"/>
    </row>
    <row r="748" spans="7:8" ht="12.5">
      <c r="G748" s="191"/>
      <c r="H748" s="191"/>
    </row>
    <row r="749" spans="7:8" ht="12.5">
      <c r="G749" s="191"/>
      <c r="H749" s="191"/>
    </row>
    <row r="750" spans="7:8" ht="12.5">
      <c r="G750" s="191"/>
      <c r="H750" s="191"/>
    </row>
    <row r="751" spans="7:8" ht="12.5">
      <c r="G751" s="191"/>
      <c r="H751" s="191"/>
    </row>
    <row r="752" spans="7:8" ht="12.5">
      <c r="G752" s="191"/>
      <c r="H752" s="191"/>
    </row>
    <row r="753" spans="7:8" ht="12.5">
      <c r="G753" s="191"/>
      <c r="H753" s="191"/>
    </row>
    <row r="754" spans="7:8" ht="12.5">
      <c r="G754" s="191"/>
      <c r="H754" s="191"/>
    </row>
    <row r="755" spans="7:8" ht="12.5">
      <c r="G755" s="191"/>
      <c r="H755" s="191"/>
    </row>
    <row r="756" spans="7:8" ht="12.5">
      <c r="G756" s="191"/>
      <c r="H756" s="191"/>
    </row>
    <row r="757" spans="7:8" ht="12.5">
      <c r="G757" s="191"/>
      <c r="H757" s="191"/>
    </row>
    <row r="758" spans="7:8" ht="12.5">
      <c r="G758" s="191"/>
      <c r="H758" s="191"/>
    </row>
    <row r="759" spans="7:8" ht="12.5">
      <c r="G759" s="191"/>
      <c r="H759" s="191"/>
    </row>
    <row r="760" spans="7:8" ht="12.5">
      <c r="G760" s="191"/>
      <c r="H760" s="191"/>
    </row>
    <row r="761" spans="7:8" ht="12.5">
      <c r="G761" s="191"/>
      <c r="H761" s="191"/>
    </row>
    <row r="762" spans="7:8" ht="12.5">
      <c r="G762" s="191"/>
      <c r="H762" s="191"/>
    </row>
    <row r="763" spans="7:8" ht="12.5">
      <c r="G763" s="191"/>
      <c r="H763" s="191"/>
    </row>
    <row r="764" spans="7:8" ht="12.5">
      <c r="G764" s="191"/>
      <c r="H764" s="191"/>
    </row>
    <row r="765" spans="7:8" ht="12.5">
      <c r="G765" s="191"/>
      <c r="H765" s="191"/>
    </row>
    <row r="766" spans="7:8" ht="12.5">
      <c r="G766" s="191"/>
      <c r="H766" s="191"/>
    </row>
    <row r="767" spans="7:8" ht="12.5">
      <c r="G767" s="191"/>
      <c r="H767" s="191"/>
    </row>
    <row r="768" spans="7:8" ht="12.5">
      <c r="G768" s="191"/>
      <c r="H768" s="191"/>
    </row>
    <row r="769" spans="7:8" ht="12.5">
      <c r="G769" s="191"/>
      <c r="H769" s="191"/>
    </row>
    <row r="770" spans="7:8" ht="12.5">
      <c r="G770" s="191"/>
      <c r="H770" s="191"/>
    </row>
    <row r="771" spans="7:8" ht="12.5">
      <c r="G771" s="191"/>
      <c r="H771" s="191"/>
    </row>
    <row r="772" spans="7:8" ht="12.5">
      <c r="G772" s="191"/>
      <c r="H772" s="191"/>
    </row>
    <row r="773" spans="7:8" ht="12.5">
      <c r="G773" s="191"/>
      <c r="H773" s="191"/>
    </row>
    <row r="774" spans="7:8" ht="12.5">
      <c r="G774" s="191"/>
      <c r="H774" s="191"/>
    </row>
    <row r="775" spans="7:8" ht="12.5">
      <c r="G775" s="191"/>
      <c r="H775" s="191"/>
    </row>
    <row r="776" spans="7:8" ht="12.5">
      <c r="G776" s="191"/>
      <c r="H776" s="191"/>
    </row>
    <row r="777" spans="7:8" ht="12.5">
      <c r="G777" s="191"/>
      <c r="H777" s="191"/>
    </row>
    <row r="778" spans="7:8" ht="12.5">
      <c r="G778" s="191"/>
      <c r="H778" s="191"/>
    </row>
    <row r="779" spans="7:8" ht="12.5">
      <c r="G779" s="191"/>
      <c r="H779" s="191"/>
    </row>
    <row r="780" spans="7:8" ht="12.5">
      <c r="G780" s="191"/>
      <c r="H780" s="191"/>
    </row>
    <row r="781" spans="7:8" ht="12.5">
      <c r="G781" s="191"/>
      <c r="H781" s="191"/>
    </row>
    <row r="782" spans="7:8" ht="12.5">
      <c r="G782" s="191"/>
      <c r="H782" s="191"/>
    </row>
    <row r="783" spans="7:8" ht="12.5">
      <c r="G783" s="191"/>
      <c r="H783" s="191"/>
    </row>
    <row r="784" spans="7:8" ht="12.5">
      <c r="G784" s="191"/>
      <c r="H784" s="191"/>
    </row>
    <row r="785" spans="7:8" ht="12.5">
      <c r="G785" s="191"/>
      <c r="H785" s="191"/>
    </row>
    <row r="786" spans="7:8" ht="12.5">
      <c r="G786" s="191"/>
      <c r="H786" s="191"/>
    </row>
    <row r="787" spans="7:8" ht="12.5">
      <c r="G787" s="191"/>
      <c r="H787" s="191"/>
    </row>
    <row r="788" spans="7:8" ht="12.5">
      <c r="G788" s="191"/>
      <c r="H788" s="191"/>
    </row>
    <row r="789" spans="7:8" ht="12.5">
      <c r="G789" s="191"/>
      <c r="H789" s="191"/>
    </row>
    <row r="790" spans="7:8" ht="12.5">
      <c r="G790" s="191"/>
      <c r="H790" s="191"/>
    </row>
    <row r="791" spans="7:8" ht="12.5">
      <c r="G791" s="191"/>
      <c r="H791" s="191"/>
    </row>
    <row r="792" spans="7:8" ht="12.5">
      <c r="G792" s="191"/>
      <c r="H792" s="191"/>
    </row>
    <row r="793" spans="7:8" ht="12.5">
      <c r="G793" s="191"/>
      <c r="H793" s="191"/>
    </row>
    <row r="794" spans="7:8" ht="12.5">
      <c r="G794" s="191"/>
      <c r="H794" s="191"/>
    </row>
    <row r="795" spans="7:8" ht="12.5">
      <c r="G795" s="191"/>
      <c r="H795" s="191"/>
    </row>
    <row r="796" spans="7:8" ht="12.5">
      <c r="G796" s="191"/>
      <c r="H796" s="191"/>
    </row>
    <row r="797" spans="7:8" ht="12.5">
      <c r="G797" s="191"/>
      <c r="H797" s="191"/>
    </row>
    <row r="798" spans="7:8" ht="12.5">
      <c r="G798" s="191"/>
      <c r="H798" s="191"/>
    </row>
    <row r="799" spans="7:8" ht="12.5">
      <c r="G799" s="191"/>
      <c r="H799" s="191"/>
    </row>
    <row r="800" spans="7:8" ht="12.5">
      <c r="G800" s="191"/>
      <c r="H800" s="191"/>
    </row>
    <row r="801" spans="7:8" ht="12.5">
      <c r="G801" s="191"/>
      <c r="H801" s="191"/>
    </row>
    <row r="802" spans="7:8" ht="12.5">
      <c r="G802" s="191"/>
      <c r="H802" s="191"/>
    </row>
    <row r="803" spans="7:8" ht="12.5">
      <c r="G803" s="191"/>
      <c r="H803" s="191"/>
    </row>
    <row r="804" spans="7:8" ht="12.5">
      <c r="G804" s="191"/>
      <c r="H804" s="191"/>
    </row>
    <row r="805" spans="7:8" ht="12.5">
      <c r="G805" s="191"/>
      <c r="H805" s="191"/>
    </row>
    <row r="806" spans="7:8" ht="12.5">
      <c r="G806" s="191"/>
      <c r="H806" s="191"/>
    </row>
    <row r="807" spans="7:8" ht="12.5">
      <c r="G807" s="191"/>
      <c r="H807" s="191"/>
    </row>
    <row r="808" spans="7:8" ht="12.5">
      <c r="G808" s="191"/>
      <c r="H808" s="191"/>
    </row>
    <row r="809" spans="7:8" ht="12.5">
      <c r="G809" s="191"/>
      <c r="H809" s="191"/>
    </row>
    <row r="810" spans="7:8" ht="12.5">
      <c r="G810" s="191"/>
      <c r="H810" s="191"/>
    </row>
    <row r="811" spans="7:8" ht="12.5">
      <c r="G811" s="191"/>
      <c r="H811" s="191"/>
    </row>
    <row r="812" spans="7:8" ht="12.5">
      <c r="G812" s="191"/>
      <c r="H812" s="191"/>
    </row>
    <row r="813" spans="7:8" ht="12.5">
      <c r="G813" s="191"/>
      <c r="H813" s="191"/>
    </row>
    <row r="814" spans="7:8" ht="12.5">
      <c r="G814" s="191"/>
      <c r="H814" s="191"/>
    </row>
    <row r="815" spans="7:8" ht="12.5">
      <c r="G815" s="191"/>
      <c r="H815" s="191"/>
    </row>
    <row r="816" spans="7:8" ht="12.5">
      <c r="G816" s="191"/>
      <c r="H816" s="191"/>
    </row>
    <row r="817" spans="7:8" ht="12.5">
      <c r="G817" s="191"/>
      <c r="H817" s="191"/>
    </row>
    <row r="818" spans="7:8" ht="12.5">
      <c r="G818" s="191"/>
      <c r="H818" s="191"/>
    </row>
    <row r="819" spans="7:8" ht="12.5">
      <c r="G819" s="191"/>
      <c r="H819" s="191"/>
    </row>
    <row r="820" spans="7:8" ht="12.5">
      <c r="G820" s="191"/>
      <c r="H820" s="191"/>
    </row>
    <row r="821" spans="7:8" ht="12.5">
      <c r="G821" s="191"/>
      <c r="H821" s="191"/>
    </row>
    <row r="822" spans="7:8" ht="12.5">
      <c r="G822" s="191"/>
      <c r="H822" s="191"/>
    </row>
    <row r="823" spans="7:8" ht="12.5">
      <c r="G823" s="191"/>
      <c r="H823" s="191"/>
    </row>
    <row r="824" spans="7:8" ht="12.5">
      <c r="G824" s="191"/>
      <c r="H824" s="191"/>
    </row>
    <row r="825" spans="7:8" ht="12.5">
      <c r="G825" s="191"/>
      <c r="H825" s="191"/>
    </row>
    <row r="826" spans="7:8" ht="12.5">
      <c r="G826" s="191"/>
      <c r="H826" s="191"/>
    </row>
    <row r="827" spans="7:8" ht="12.5">
      <c r="G827" s="191"/>
      <c r="H827" s="191"/>
    </row>
    <row r="828" spans="7:8" ht="12.5">
      <c r="G828" s="191"/>
      <c r="H828" s="191"/>
    </row>
    <row r="829" spans="7:8" ht="12.5">
      <c r="G829" s="191"/>
      <c r="H829" s="191"/>
    </row>
    <row r="830" spans="7:8" ht="12.5">
      <c r="G830" s="191"/>
      <c r="H830" s="191"/>
    </row>
    <row r="831" spans="7:8" ht="12.5">
      <c r="G831" s="191"/>
      <c r="H831" s="191"/>
    </row>
    <row r="832" spans="7:8" ht="12.5">
      <c r="G832" s="191"/>
      <c r="H832" s="191"/>
    </row>
    <row r="833" spans="7:8" ht="12.5">
      <c r="G833" s="191"/>
      <c r="H833" s="191"/>
    </row>
    <row r="834" spans="7:8" ht="12.5">
      <c r="G834" s="191"/>
      <c r="H834" s="191"/>
    </row>
    <row r="835" spans="7:8" ht="12.5">
      <c r="G835" s="191"/>
      <c r="H835" s="191"/>
    </row>
    <row r="836" spans="7:8" ht="12.5">
      <c r="G836" s="191"/>
      <c r="H836" s="191"/>
    </row>
    <row r="837" spans="7:8" ht="12.5">
      <c r="G837" s="191"/>
      <c r="H837" s="191"/>
    </row>
    <row r="838" spans="7:8" ht="12.5">
      <c r="G838" s="191"/>
      <c r="H838" s="191"/>
    </row>
    <row r="839" spans="7:8" ht="12.5">
      <c r="G839" s="191"/>
      <c r="H839" s="191"/>
    </row>
    <row r="840" spans="7:8" ht="12.5">
      <c r="G840" s="191"/>
      <c r="H840" s="191"/>
    </row>
    <row r="841" spans="7:8" ht="12.5">
      <c r="G841" s="191"/>
      <c r="H841" s="191"/>
    </row>
    <row r="842" spans="7:8" ht="12.5">
      <c r="G842" s="191"/>
      <c r="H842" s="191"/>
    </row>
    <row r="843" spans="7:8" ht="12.5">
      <c r="G843" s="191"/>
      <c r="H843" s="191"/>
    </row>
    <row r="844" spans="7:8" ht="12.5">
      <c r="G844" s="191"/>
      <c r="H844" s="191"/>
    </row>
    <row r="845" spans="7:8" ht="12.5">
      <c r="G845" s="191"/>
      <c r="H845" s="191"/>
    </row>
    <row r="846" spans="7:8" ht="12.5">
      <c r="G846" s="191"/>
      <c r="H846" s="191"/>
    </row>
    <row r="847" spans="7:8" ht="12.5">
      <c r="G847" s="191"/>
      <c r="H847" s="191"/>
    </row>
    <row r="848" spans="7:8" ht="12.5">
      <c r="G848" s="191"/>
      <c r="H848" s="191"/>
    </row>
    <row r="849" spans="7:8" ht="12.5">
      <c r="G849" s="191"/>
      <c r="H849" s="191"/>
    </row>
    <row r="850" spans="7:8" ht="12.5">
      <c r="G850" s="191"/>
      <c r="H850" s="191"/>
    </row>
    <row r="851" spans="7:8" ht="12.5">
      <c r="G851" s="191"/>
      <c r="H851" s="191"/>
    </row>
    <row r="852" spans="7:8" ht="12.5">
      <c r="G852" s="191"/>
      <c r="H852" s="191"/>
    </row>
    <row r="853" spans="7:8" ht="12.5">
      <c r="G853" s="191"/>
      <c r="H853" s="191"/>
    </row>
    <row r="854" spans="7:8" ht="12.5">
      <c r="G854" s="191"/>
      <c r="H854" s="191"/>
    </row>
    <row r="855" spans="7:8" ht="12.5">
      <c r="G855" s="191"/>
      <c r="H855" s="191"/>
    </row>
    <row r="856" spans="7:8" ht="12.5">
      <c r="G856" s="191"/>
      <c r="H856" s="191"/>
    </row>
    <row r="857" spans="7:8" ht="12.5">
      <c r="G857" s="191"/>
      <c r="H857" s="191"/>
    </row>
    <row r="858" spans="7:8" ht="12.5">
      <c r="G858" s="191"/>
      <c r="H858" s="191"/>
    </row>
    <row r="859" spans="7:8" ht="12.5">
      <c r="G859" s="191"/>
      <c r="H859" s="191"/>
    </row>
    <row r="860" spans="7:8" ht="12.5">
      <c r="G860" s="191"/>
      <c r="H860" s="191"/>
    </row>
    <row r="861" spans="7:8" ht="12.5">
      <c r="G861" s="191"/>
      <c r="H861" s="191"/>
    </row>
    <row r="862" spans="7:8" ht="12.5">
      <c r="G862" s="191"/>
      <c r="H862" s="191"/>
    </row>
    <row r="863" spans="7:8" ht="12.5">
      <c r="G863" s="191"/>
      <c r="H863" s="191"/>
    </row>
    <row r="864" spans="7:8" ht="12.5">
      <c r="G864" s="191"/>
      <c r="H864" s="191"/>
    </row>
    <row r="865" spans="7:8" ht="12.5">
      <c r="G865" s="191"/>
      <c r="H865" s="191"/>
    </row>
    <row r="866" spans="7:8" ht="12.5">
      <c r="G866" s="191"/>
      <c r="H866" s="191"/>
    </row>
    <row r="867" spans="7:8" ht="12.5">
      <c r="G867" s="191"/>
      <c r="H867" s="191"/>
    </row>
    <row r="868" spans="7:8" ht="12.5">
      <c r="G868" s="191"/>
      <c r="H868" s="191"/>
    </row>
    <row r="869" spans="7:8" ht="12.5">
      <c r="G869" s="191"/>
      <c r="H869" s="191"/>
    </row>
    <row r="870" spans="7:8" ht="12.5">
      <c r="G870" s="191"/>
      <c r="H870" s="191"/>
    </row>
    <row r="871" spans="7:8" ht="12.5">
      <c r="G871" s="191"/>
      <c r="H871" s="191"/>
    </row>
    <row r="872" spans="7:8" ht="12.5">
      <c r="G872" s="191"/>
      <c r="H872" s="191"/>
    </row>
    <row r="873" spans="7:8" ht="12.5">
      <c r="G873" s="191"/>
      <c r="H873" s="191"/>
    </row>
    <row r="874" spans="7:8" ht="12.5">
      <c r="G874" s="191"/>
      <c r="H874" s="191"/>
    </row>
    <row r="875" spans="7:8" ht="12.5">
      <c r="G875" s="191"/>
      <c r="H875" s="191"/>
    </row>
    <row r="876" spans="7:8" ht="12.5">
      <c r="G876" s="191"/>
      <c r="H876" s="191"/>
    </row>
    <row r="877" spans="7:8" ht="12.5">
      <c r="G877" s="191"/>
      <c r="H877" s="191"/>
    </row>
    <row r="878" spans="7:8" ht="12.5">
      <c r="G878" s="191"/>
      <c r="H878" s="191"/>
    </row>
    <row r="879" spans="7:8" ht="12.5">
      <c r="G879" s="191"/>
      <c r="H879" s="191"/>
    </row>
    <row r="880" spans="7:8" ht="12.5">
      <c r="G880" s="191"/>
      <c r="H880" s="191"/>
    </row>
    <row r="881" spans="7:8" ht="12.5">
      <c r="G881" s="191"/>
      <c r="H881" s="191"/>
    </row>
    <row r="882" spans="7:8" ht="12.5">
      <c r="G882" s="191"/>
      <c r="H882" s="191"/>
    </row>
    <row r="883" spans="7:8" ht="12.5">
      <c r="G883" s="191"/>
      <c r="H883" s="191"/>
    </row>
    <row r="884" spans="7:8" ht="12.5">
      <c r="G884" s="191"/>
      <c r="H884" s="191"/>
    </row>
    <row r="885" spans="7:8" ht="12.5">
      <c r="G885" s="191"/>
      <c r="H885" s="191"/>
    </row>
    <row r="886" spans="7:8" ht="12.5">
      <c r="G886" s="191"/>
      <c r="H886" s="191"/>
    </row>
    <row r="887" spans="7:8" ht="12.5">
      <c r="G887" s="191"/>
      <c r="H887" s="191"/>
    </row>
    <row r="888" spans="7:8" ht="12.5">
      <c r="G888" s="191"/>
      <c r="H888" s="191"/>
    </row>
    <row r="889" spans="7:8" ht="12.5">
      <c r="G889" s="191"/>
      <c r="H889" s="191"/>
    </row>
    <row r="890" spans="7:8" ht="12.5">
      <c r="G890" s="191"/>
      <c r="H890" s="191"/>
    </row>
    <row r="891" spans="7:8" ht="12.5">
      <c r="G891" s="191"/>
      <c r="H891" s="191"/>
    </row>
    <row r="892" spans="7:8" ht="12.5">
      <c r="G892" s="191"/>
      <c r="H892" s="191"/>
    </row>
    <row r="893" spans="7:8" ht="12.5">
      <c r="G893" s="191"/>
      <c r="H893" s="191"/>
    </row>
    <row r="894" spans="7:8" ht="12.5">
      <c r="G894" s="191"/>
      <c r="H894" s="191"/>
    </row>
    <row r="895" spans="7:8" ht="12.5">
      <c r="G895" s="191"/>
      <c r="H895" s="191"/>
    </row>
    <row r="896" spans="7:8" ht="12.5">
      <c r="G896" s="191"/>
      <c r="H896" s="191"/>
    </row>
    <row r="897" spans="7:8" ht="12.5">
      <c r="G897" s="191"/>
      <c r="H897" s="191"/>
    </row>
    <row r="898" spans="7:8" ht="12.5">
      <c r="G898" s="191"/>
      <c r="H898" s="191"/>
    </row>
    <row r="899" spans="7:8" ht="12.5">
      <c r="G899" s="191"/>
      <c r="H899" s="191"/>
    </row>
    <row r="900" spans="7:8" ht="12.5">
      <c r="G900" s="191"/>
      <c r="H900" s="191"/>
    </row>
    <row r="901" spans="7:8" ht="12.5">
      <c r="G901" s="191"/>
      <c r="H901" s="191"/>
    </row>
    <row r="902" spans="7:8" ht="12.5">
      <c r="G902" s="191"/>
      <c r="H902" s="191"/>
    </row>
    <row r="903" spans="7:8" ht="12.5">
      <c r="G903" s="191"/>
      <c r="H903" s="191"/>
    </row>
    <row r="904" spans="7:8" ht="12.5">
      <c r="G904" s="191"/>
      <c r="H904" s="191"/>
    </row>
    <row r="905" spans="7:8" ht="12.5">
      <c r="G905" s="191"/>
      <c r="H905" s="191"/>
    </row>
    <row r="906" spans="7:8" ht="12.5">
      <c r="G906" s="191"/>
      <c r="H906" s="191"/>
    </row>
    <row r="907" spans="7:8" ht="12.5">
      <c r="G907" s="191"/>
      <c r="H907" s="191"/>
    </row>
    <row r="908" spans="7:8" ht="12.5">
      <c r="G908" s="191"/>
      <c r="H908" s="191"/>
    </row>
    <row r="909" spans="7:8" ht="12.5">
      <c r="G909" s="191"/>
      <c r="H909" s="191"/>
    </row>
    <row r="910" spans="7:8" ht="12.5">
      <c r="G910" s="191"/>
      <c r="H910" s="191"/>
    </row>
    <row r="911" spans="7:8" ht="12.5">
      <c r="G911" s="191"/>
      <c r="H911" s="191"/>
    </row>
    <row r="912" spans="7:8" ht="12.5">
      <c r="G912" s="191"/>
      <c r="H912" s="191"/>
    </row>
    <row r="913" spans="7:8" ht="12.5">
      <c r="G913" s="191"/>
      <c r="H913" s="191"/>
    </row>
    <row r="914" spans="7:8" ht="12.5">
      <c r="G914" s="191"/>
      <c r="H914" s="191"/>
    </row>
    <row r="915" spans="7:8" ht="12.5">
      <c r="G915" s="191"/>
      <c r="H915" s="191"/>
    </row>
    <row r="916" spans="7:8" ht="12.5">
      <c r="G916" s="191"/>
      <c r="H916" s="191"/>
    </row>
    <row r="917" spans="7:8" ht="12.5">
      <c r="G917" s="191"/>
      <c r="H917" s="191"/>
    </row>
    <row r="918" spans="7:8" ht="12.5">
      <c r="G918" s="191"/>
      <c r="H918" s="191"/>
    </row>
    <row r="919" spans="7:8" ht="12.5">
      <c r="G919" s="191"/>
      <c r="H919" s="191"/>
    </row>
    <row r="920" spans="7:8" ht="12.5">
      <c r="G920" s="191"/>
      <c r="H920" s="191"/>
    </row>
    <row r="921" spans="7:8" ht="12.5">
      <c r="G921" s="191"/>
      <c r="H921" s="191"/>
    </row>
    <row r="922" spans="7:8" ht="12.5">
      <c r="G922" s="191"/>
      <c r="H922" s="191"/>
    </row>
    <row r="923" spans="7:8" ht="12.5">
      <c r="G923" s="191"/>
      <c r="H923" s="191"/>
    </row>
    <row r="924" spans="7:8" ht="12.5">
      <c r="G924" s="191"/>
      <c r="H924" s="191"/>
    </row>
    <row r="925" spans="7:8" ht="12.5">
      <c r="G925" s="191"/>
      <c r="H925" s="191"/>
    </row>
    <row r="926" spans="7:8" ht="12.5">
      <c r="G926" s="191"/>
      <c r="H926" s="191"/>
    </row>
    <row r="927" spans="7:8" ht="12.5">
      <c r="G927" s="191"/>
      <c r="H927" s="191"/>
    </row>
    <row r="928" spans="7:8" ht="12.5">
      <c r="G928" s="191"/>
      <c r="H928" s="191"/>
    </row>
    <row r="929" spans="7:8" ht="12.5">
      <c r="G929" s="191"/>
      <c r="H929" s="191"/>
    </row>
    <row r="930" spans="7:8" ht="12.5">
      <c r="G930" s="191"/>
      <c r="H930" s="191"/>
    </row>
    <row r="931" spans="7:8" ht="12.5">
      <c r="G931" s="191"/>
      <c r="H931" s="191"/>
    </row>
    <row r="932" spans="7:8" ht="12.5">
      <c r="G932" s="191"/>
      <c r="H932" s="191"/>
    </row>
    <row r="933" spans="7:8" ht="12.5">
      <c r="G933" s="191"/>
      <c r="H933" s="191"/>
    </row>
    <row r="934" spans="7:8" ht="12.5">
      <c r="G934" s="191"/>
      <c r="H934" s="191"/>
    </row>
    <row r="935" spans="7:8" ht="12.5">
      <c r="G935" s="191"/>
      <c r="H935" s="191"/>
    </row>
    <row r="936" spans="7:8" ht="12.5">
      <c r="G936" s="191"/>
      <c r="H936" s="191"/>
    </row>
    <row r="937" spans="7:8" ht="12.5">
      <c r="G937" s="191"/>
      <c r="H937" s="191"/>
    </row>
    <row r="938" spans="7:8" ht="12.5">
      <c r="G938" s="191"/>
      <c r="H938" s="191"/>
    </row>
    <row r="939" spans="7:8" ht="12.5">
      <c r="G939" s="191"/>
      <c r="H939" s="191"/>
    </row>
    <row r="940" spans="7:8" ht="12.5">
      <c r="G940" s="191"/>
      <c r="H940" s="191"/>
    </row>
    <row r="941" spans="7:8" ht="12.5">
      <c r="G941" s="191"/>
      <c r="H941" s="191"/>
    </row>
    <row r="942" spans="7:8" ht="12.5">
      <c r="G942" s="191"/>
      <c r="H942" s="191"/>
    </row>
    <row r="943" spans="7:8" ht="12.5">
      <c r="G943" s="191"/>
      <c r="H943" s="191"/>
    </row>
    <row r="944" spans="7:8" ht="12.5">
      <c r="G944" s="191"/>
      <c r="H944" s="191"/>
    </row>
    <row r="945" spans="7:8" ht="12.5">
      <c r="G945" s="191"/>
      <c r="H945" s="191"/>
    </row>
    <row r="946" spans="7:8" ht="12.5">
      <c r="G946" s="191"/>
      <c r="H946" s="191"/>
    </row>
    <row r="947" spans="7:8" ht="12.5">
      <c r="G947" s="191"/>
      <c r="H947" s="191"/>
    </row>
    <row r="948" spans="7:8" ht="12.5">
      <c r="G948" s="191"/>
      <c r="H948" s="191"/>
    </row>
    <row r="949" spans="7:8" ht="12.5">
      <c r="G949" s="191"/>
      <c r="H949" s="191"/>
    </row>
    <row r="950" spans="7:8" ht="12.5">
      <c r="G950" s="191"/>
      <c r="H950" s="191"/>
    </row>
    <row r="951" spans="7:8" ht="12.5">
      <c r="G951" s="191"/>
      <c r="H951" s="191"/>
    </row>
    <row r="952" spans="7:8" ht="12.5">
      <c r="G952" s="191"/>
      <c r="H952" s="191"/>
    </row>
    <row r="953" spans="7:8" ht="12.5">
      <c r="G953" s="191"/>
      <c r="H953" s="191"/>
    </row>
    <row r="954" spans="7:8" ht="12.5">
      <c r="G954" s="191"/>
      <c r="H954" s="191"/>
    </row>
    <row r="955" spans="7:8" ht="12.5">
      <c r="G955" s="191"/>
      <c r="H955" s="191"/>
    </row>
    <row r="956" spans="7:8" ht="12.5">
      <c r="G956" s="191"/>
      <c r="H956" s="191"/>
    </row>
    <row r="957" spans="7:8" ht="12.5">
      <c r="G957" s="191"/>
      <c r="H957" s="191"/>
    </row>
    <row r="958" spans="7:8" ht="12.5">
      <c r="G958" s="191"/>
      <c r="H958" s="191"/>
    </row>
    <row r="959" spans="7:8" ht="12.5">
      <c r="G959" s="191"/>
      <c r="H959" s="191"/>
    </row>
    <row r="960" spans="7:8" ht="12.5">
      <c r="G960" s="191"/>
      <c r="H960" s="191"/>
    </row>
    <row r="961" spans="7:8" ht="12.5">
      <c r="G961" s="191"/>
      <c r="H961" s="191"/>
    </row>
    <row r="962" spans="7:8" ht="12.5">
      <c r="G962" s="191"/>
      <c r="H962" s="191"/>
    </row>
    <row r="963" spans="7:8" ht="12.5">
      <c r="G963" s="191"/>
      <c r="H963" s="191"/>
    </row>
    <row r="964" spans="7:8" ht="12.5">
      <c r="G964" s="191"/>
      <c r="H964" s="191"/>
    </row>
    <row r="965" spans="7:8" ht="12.5">
      <c r="G965" s="191"/>
      <c r="H965" s="191"/>
    </row>
    <row r="966" spans="7:8" ht="12.5">
      <c r="G966" s="191"/>
      <c r="H966" s="191"/>
    </row>
    <row r="967" spans="7:8" ht="12.5">
      <c r="G967" s="191"/>
      <c r="H967" s="191"/>
    </row>
    <row r="968" spans="7:8" ht="12.5">
      <c r="G968" s="191"/>
      <c r="H968" s="191"/>
    </row>
    <row r="969" spans="7:8" ht="12.5">
      <c r="G969" s="191"/>
      <c r="H969" s="191"/>
    </row>
    <row r="970" spans="7:8" ht="12.5">
      <c r="G970" s="191"/>
      <c r="H970" s="191"/>
    </row>
    <row r="971" spans="7:8" ht="12.5">
      <c r="G971" s="191"/>
      <c r="H971" s="191"/>
    </row>
    <row r="972" spans="7:8" ht="12.5">
      <c r="G972" s="191"/>
      <c r="H972" s="191"/>
    </row>
    <row r="973" spans="7:8" ht="12.5">
      <c r="G973" s="191"/>
      <c r="H973" s="191"/>
    </row>
    <row r="974" spans="7:8" ht="12.5">
      <c r="G974" s="191"/>
      <c r="H974" s="191"/>
    </row>
    <row r="975" spans="7:8" ht="12.5">
      <c r="G975" s="191"/>
      <c r="H975" s="191"/>
    </row>
    <row r="976" spans="7:8" ht="12.5">
      <c r="G976" s="191"/>
      <c r="H976" s="191"/>
    </row>
    <row r="977" spans="7:8" ht="12.5">
      <c r="G977" s="191"/>
      <c r="H977" s="191"/>
    </row>
    <row r="978" spans="7:8" ht="12.5">
      <c r="G978" s="191"/>
      <c r="H978" s="191"/>
    </row>
    <row r="979" spans="7:8" ht="12.5">
      <c r="G979" s="191"/>
      <c r="H979" s="191"/>
    </row>
    <row r="980" spans="7:8" ht="12.5">
      <c r="G980" s="191"/>
      <c r="H980" s="191"/>
    </row>
    <row r="981" spans="7:8" ht="12.5">
      <c r="G981" s="191"/>
      <c r="H981" s="191"/>
    </row>
    <row r="982" spans="7:8" ht="12.5">
      <c r="G982" s="191"/>
      <c r="H982" s="191"/>
    </row>
    <row r="983" spans="7:8" ht="12.5">
      <c r="G983" s="191"/>
      <c r="H983" s="191"/>
    </row>
    <row r="984" spans="7:8" ht="12.5">
      <c r="G984" s="191"/>
      <c r="H984" s="191"/>
    </row>
    <row r="985" spans="7:8" ht="12.5">
      <c r="G985" s="191"/>
      <c r="H985" s="191"/>
    </row>
    <row r="986" spans="7:8" ht="12.5">
      <c r="G986" s="191"/>
      <c r="H986" s="191"/>
    </row>
    <row r="987" spans="7:8" ht="12.5">
      <c r="G987" s="191"/>
      <c r="H987" s="191"/>
    </row>
    <row r="988" spans="7:8" ht="12.5">
      <c r="G988" s="191"/>
      <c r="H988" s="191"/>
    </row>
    <row r="989" spans="7:8" ht="12.5">
      <c r="G989" s="191"/>
      <c r="H989" s="191"/>
    </row>
    <row r="990" spans="7:8" ht="12.5">
      <c r="G990" s="191"/>
      <c r="H990" s="191"/>
    </row>
    <row r="991" spans="7:8" ht="12.5">
      <c r="G991" s="191"/>
      <c r="H991" s="191"/>
    </row>
    <row r="992" spans="7:8" ht="12.5">
      <c r="G992" s="191"/>
      <c r="H992" s="191"/>
    </row>
    <row r="993" spans="7:8" ht="12.5">
      <c r="G993" s="191"/>
      <c r="H993" s="191"/>
    </row>
    <row r="994" spans="7:8" ht="12.5">
      <c r="G994" s="191"/>
      <c r="H994" s="191"/>
    </row>
    <row r="995" spans="7:8" ht="12.5">
      <c r="G995" s="191"/>
      <c r="H995" s="191"/>
    </row>
    <row r="996" spans="7:8" ht="12.5">
      <c r="G996" s="191"/>
      <c r="H996" s="191"/>
    </row>
    <row r="997" spans="7:8" ht="12.5">
      <c r="G997" s="191"/>
      <c r="H997" s="191"/>
    </row>
    <row r="998" spans="7:8" ht="12.5">
      <c r="G998" s="191"/>
      <c r="H998" s="191"/>
    </row>
  </sheetData>
  <mergeCells count="13">
    <mergeCell ref="G3:G4"/>
    <mergeCell ref="F3:F4"/>
    <mergeCell ref="H3:H4"/>
    <mergeCell ref="D5:D7"/>
    <mergeCell ref="D13:D20"/>
    <mergeCell ref="D8:D12"/>
    <mergeCell ref="E13:E20"/>
    <mergeCell ref="C5:C7"/>
    <mergeCell ref="C3:C4"/>
    <mergeCell ref="C13:C20"/>
    <mergeCell ref="C8:C12"/>
    <mergeCell ref="E5:E7"/>
    <mergeCell ref="E8:E12"/>
  </mergeCells>
  <phoneticPr fontId="40"/>
  <hyperlinks>
    <hyperlink ref="D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日報・進捗・予定</vt:lpstr>
      <vt:lpstr>チーム内役割表</vt:lpstr>
      <vt:lpstr>TB2020_週報</vt:lpstr>
      <vt:lpstr>詰み防止策</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土屋一朗</dc:creator>
  <cp:lastModifiedBy>土屋一朗</cp:lastModifiedBy>
  <dcterms:created xsi:type="dcterms:W3CDTF">2019-05-08T08:36:14Z</dcterms:created>
  <dcterms:modified xsi:type="dcterms:W3CDTF">2019-05-08T08:36:14Z</dcterms:modified>
</cp:coreProperties>
</file>