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商品リスト" sheetId="2" r:id="rId1"/>
    <sheet name="見積書" sheetId="4" r:id="rId2"/>
    <sheet name="請求書" sheetId="1" r:id="rId3"/>
    <sheet name="納品書" sheetId="3" r:id="rId4"/>
  </sheets>
  <definedNames>
    <definedName name="_xlnm._FilterDatabase" localSheetId="0" hidden="1">商品リスト!$A$1:$C$10</definedName>
  </definedNames>
  <calcPr calcId="152511"/>
</workbook>
</file>

<file path=xl/calcChain.xml><?xml version="1.0" encoding="utf-8"?>
<calcChain xmlns="http://schemas.openxmlformats.org/spreadsheetml/2006/main">
  <c r="E16" i="4" l="1"/>
  <c r="C16" i="4"/>
  <c r="B16" i="4"/>
  <c r="C15" i="4"/>
  <c r="E15" i="4" s="1"/>
  <c r="B15" i="4"/>
  <c r="C14" i="4"/>
  <c r="E14" i="4" s="1"/>
  <c r="B14" i="4"/>
  <c r="C13" i="4"/>
  <c r="E13" i="4" s="1"/>
  <c r="B13" i="4"/>
  <c r="E12" i="4"/>
  <c r="C12" i="4"/>
  <c r="B12" i="4"/>
  <c r="C11" i="4"/>
  <c r="E11" i="4" s="1"/>
  <c r="B11" i="4"/>
  <c r="D4" i="4"/>
  <c r="E16" i="3"/>
  <c r="C16" i="3"/>
  <c r="B16" i="3"/>
  <c r="C15" i="3"/>
  <c r="E15" i="3" s="1"/>
  <c r="B15" i="3"/>
  <c r="C14" i="3"/>
  <c r="E14" i="3" s="1"/>
  <c r="B14" i="3"/>
  <c r="E13" i="3"/>
  <c r="C13" i="3"/>
  <c r="B13" i="3"/>
  <c r="C12" i="3"/>
  <c r="E12" i="3" s="1"/>
  <c r="B12" i="3"/>
  <c r="C11" i="3"/>
  <c r="E11" i="3" s="1"/>
  <c r="B11" i="3"/>
  <c r="D4" i="3"/>
  <c r="D4" i="1"/>
  <c r="E15" i="1"/>
  <c r="E16" i="1"/>
  <c r="C12" i="1"/>
  <c r="E12" i="1" s="1"/>
  <c r="C13" i="1"/>
  <c r="E13" i="1" s="1"/>
  <c r="C14" i="1"/>
  <c r="E14" i="1" s="1"/>
  <c r="C15" i="1"/>
  <c r="C16" i="1"/>
  <c r="B12" i="1"/>
  <c r="B13" i="1"/>
  <c r="B14" i="1"/>
  <c r="B15" i="1"/>
  <c r="B16" i="1"/>
  <c r="C11" i="1"/>
  <c r="E11" i="1" s="1"/>
  <c r="B11" i="1"/>
  <c r="E17" i="4" l="1"/>
  <c r="E17" i="3"/>
  <c r="E17" i="1"/>
  <c r="E18" i="4" l="1"/>
  <c r="E19" i="4" s="1"/>
  <c r="A7" i="4" s="1"/>
  <c r="E18" i="3"/>
  <c r="E19" i="3" s="1"/>
  <c r="E18" i="1"/>
  <c r="E19" i="1" s="1"/>
  <c r="A7" i="1" s="1"/>
</calcChain>
</file>

<file path=xl/sharedStrings.xml><?xml version="1.0" encoding="utf-8"?>
<sst xmlns="http://schemas.openxmlformats.org/spreadsheetml/2006/main" count="71" uniqueCount="42">
  <si>
    <t>請求書</t>
    <rPh sb="0" eb="3">
      <t>セイキュウショ</t>
    </rPh>
    <phoneticPr fontId="2"/>
  </si>
  <si>
    <t>様</t>
    <rPh sb="0" eb="1">
      <t>サマ</t>
    </rPh>
    <phoneticPr fontId="2"/>
  </si>
  <si>
    <t>請求番号：</t>
    <rPh sb="0" eb="2">
      <t>セイキュウ</t>
    </rPh>
    <rPh sb="2" eb="4">
      <t>バンゴウ</t>
    </rPh>
    <phoneticPr fontId="2"/>
  </si>
  <si>
    <t>〒141-0000</t>
    <phoneticPr fontId="2"/>
  </si>
  <si>
    <t>東京都品川区西五反田x-x-x</t>
    <rPh sb="0" eb="3">
      <t>トウキョウト</t>
    </rPh>
    <rPh sb="3" eb="4">
      <t>シナ</t>
    </rPh>
    <rPh sb="4" eb="5">
      <t>カワ</t>
    </rPh>
    <rPh sb="5" eb="6">
      <t>ク</t>
    </rPh>
    <rPh sb="6" eb="10">
      <t>ニシゴタンダ</t>
    </rPh>
    <phoneticPr fontId="2"/>
  </si>
  <si>
    <t>株式会社オフィス什器販売</t>
    <rPh sb="0" eb="4">
      <t>カブシキガイシャ</t>
    </rPh>
    <rPh sb="8" eb="10">
      <t>ジュウキ</t>
    </rPh>
    <rPh sb="10" eb="12">
      <t>ハンバイ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</si>
  <si>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</si>
  <si>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</si>
  <si>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【振込先】</t>
    <rPh sb="1" eb="4">
      <t>フリコミサキ</t>
    </rPh>
    <phoneticPr fontId="2"/>
  </si>
  <si>
    <t>○○銀行  五反田支店</t>
    <rPh sb="2" eb="4">
      <t>ギンコウ</t>
    </rPh>
    <rPh sb="6" eb="11">
      <t>ゴタンダシテン</t>
    </rPh>
    <phoneticPr fontId="2"/>
  </si>
  <si>
    <t>普通xxxxxxxxxx</t>
    <rPh sb="0" eb="2">
      <t>フツウ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</si>
  <si>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</si>
  <si>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</si>
  <si>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本体価格</t>
    <rPh sb="0" eb="2">
      <t>ホンタイ</t>
    </rPh>
    <rPh sb="2" eb="4">
      <t>カカク</t>
    </rPh>
    <phoneticPr fontId="2"/>
  </si>
  <si>
    <t>折り畳みテーブル</t>
    <rPh sb="0" eb="1">
      <t>オ</t>
    </rPh>
    <rPh sb="2" eb="3">
      <t>タタ</t>
    </rPh>
    <phoneticPr fontId="2"/>
  </si>
  <si>
    <t>OAチェア</t>
    <phoneticPr fontId="2"/>
  </si>
  <si>
    <t>レターケース</t>
    <phoneticPr fontId="2"/>
  </si>
  <si>
    <t>ラウンドテーブル</t>
    <phoneticPr fontId="2"/>
  </si>
  <si>
    <t>ミーティングテーブル</t>
    <phoneticPr fontId="2"/>
  </si>
  <si>
    <t>OAチェア　肘付き</t>
    <rPh sb="6" eb="8">
      <t>ヒジツ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</si>
  <si>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</si>
  <si>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</si>
  <si>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</si>
  <si>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　　　　　　　　　　振込合計金額</t>
    <rPh sb="10" eb="16">
      <t>フリコミゴウケイキンガク</t>
    </rPh>
    <phoneticPr fontId="2"/>
  </si>
  <si>
    <t>註文番号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</si>
  <si>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</si>
  <si>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</si>
  <si>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</si>
  <si>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</si>
  <si>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←TODAY()</t>
    <phoneticPr fontId="2"/>
  </si>
  <si>
    <t>←[Ctrl]+[;]</t>
    <phoneticPr fontId="2"/>
  </si>
  <si>
    <t>見積書</t>
    <rPh sb="0" eb="3">
      <t>ミツモリショ</t>
    </rPh>
    <phoneticPr fontId="2"/>
  </si>
  <si>
    <t>納品書</t>
    <rPh sb="0" eb="3">
      <t>ノウヒンショ</t>
    </rPh>
    <phoneticPr fontId="2"/>
  </si>
  <si>
    <t>下記のとおり、御見積り申し上げます。</t>
    <rPh sb="0" eb="2">
      <t>カキ</t>
    </rPh>
    <rPh sb="7" eb="8">
      <t>オン</t>
    </rPh>
    <rPh sb="8" eb="10">
      <t>ミツモ</t>
    </rPh>
    <rPh sb="11" eb="12">
      <t>モウ</t>
    </rPh>
    <rPh sb="13" eb="14">
      <t>ア</t>
    </rPh>
    <phoneticPr fontId="2"/>
  </si>
  <si>
    <t>納品場所：</t>
    <rPh sb="0" eb="4">
      <t>ノウヒンバショ</t>
    </rPh>
    <phoneticPr fontId="2"/>
  </si>
  <si>
    <t>有効期限：</t>
    <rPh sb="0" eb="4">
      <t>ユウコウキゲン</t>
    </rPh>
    <phoneticPr fontId="2"/>
  </si>
  <si>
    <t>発行日から30日</t>
    <rPh sb="0" eb="3">
      <t>ハッコウビ</t>
    </rPh>
    <rPh sb="7" eb="8">
      <t>ニチ</t>
    </rPh>
    <phoneticPr fontId="2"/>
  </si>
  <si>
    <t>下記のとおり、納品いたしました。</t>
    <rPh sb="0" eb="2">
      <t>カキ</t>
    </rPh>
    <rPh sb="7" eb="9">
      <t>ノウヒン</t>
    </rPh>
    <phoneticPr fontId="2"/>
  </si>
  <si>
    <t>摘要：</t>
    <rPh sb="0" eb="2">
      <t>テキヨウ</t>
    </rPh>
    <phoneticPr fontId="2"/>
  </si>
  <si>
    <t>毎度ありがとうございます。</t>
    <rPh sb="0" eb="2">
      <t>マイド</t>
    </rPh>
    <phoneticPr fontId="2"/>
  </si>
  <si>
    <t>←TODAY()</t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</si>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</sst>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&quot;円&quot;"/>
    <numFmt numFmtId="178" formatCode="[$-411]ggge&quot;年&quot;m&quot;月&quot;d&quot;日&quot;;@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8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 tint="4.9989318521683403E-2"/>
      <name val="ＭＳ Ｐゴシック"/>
      <family val="2"/>
      <scheme val="minor"/>
    </font>
    <font>
      <sz val="11"/>
      <color theme="1" tint="4.9989318521683403E-2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38" fontId="0" fillId="0" borderId="3" xfId="1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38" fontId="0" fillId="0" borderId="10" xfId="1" applyFont="1" applyBorder="1" applyAlignme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0" fontId="0" fillId="0" borderId="2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3" xfId="0" applyFont="1" applyFill="1" applyBorder="1" applyAlignment="1">
      <alignment horizontal="center"/>
    </xf>
    <xf numFmtId="38" fontId="0" fillId="0" borderId="2" xfId="1" applyFont="1" applyBorder="1" applyAlignment="1"/>
    <xf numFmtId="38" fontId="0" fillId="2" borderId="3" xfId="1" applyFont="1" applyFill="1" applyBorder="1" applyAlignment="1"/>
    <xf numFmtId="38" fontId="5" fillId="0" borderId="3" xfId="1" applyFont="1" applyBorder="1" applyAlignment="1"/>
    <xf numFmtId="176" fontId="8" fillId="4" borderId="0" xfId="0" applyNumberFormat="1" applyFont="1" applyFill="1" applyAlignment="1">
      <alignment horizontal="center"/>
    </xf>
    <xf numFmtId="178" fontId="0" fillId="0" borderId="0" xfId="0" applyNumberFormat="1" applyAlignment="1">
      <alignment horizontal="right"/>
    </xf>
    <xf numFmtId="178" fontId="0" fillId="0" borderId="11" xfId="0" applyNumberFormat="1" applyBorder="1" applyAlignment="1">
      <alignment horizontal="right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4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</cellXfs>
  <cellStyles count="2">
    <cellStyle name="桁区切り" xfId="1" builtinId="6"/>
    <cellStyle name="標準" xfId="0" builtinId="0"/>
  </cellStyles>
  <dxfs count="21">
    <dxf>
      <font>
        <strike val="0"/>
        <outline val="0"/>
        <shadow val="0"/>
        <u val="none"/>
        <vertAlign val="baseline"/>
        <sz val="11"/>
        <color theme="1" tint="4.9989318521683403E-2"/>
        <name val="ＭＳ Ｐゴシック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ＭＳ Ｐゴシック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ＭＳ Ｐゴシック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 headerRowBorderDxfId="20" tableBorderDxfId="19" totalsRowBorderDxfId="18">
  <autoFilter ref="A1:C10"/>
  <tableColumns count="3">
    <tableColumn id="1" name="注文番号" dataDxfId="17"/>
    <tableColumn id="2" name="商品名" dataDxfId="16"/>
    <tableColumn id="3" name="本体価格" dataDxfId="15" dataCellStyle="桁区切り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テーブル25" displayName="テーブル25" ref="A10:E19" totalsRowShown="0" headerRowDxfId="1" headerRowBorderDxfId="5" tableBorderDxfId="6">
  <autoFilter ref="A10:E19"/>
  <tableColumns count="5">
    <tableColumn id="1" name="註文番号"/>
    <tableColumn id="2" name="商品名"/>
    <tableColumn id="3" name="単価" dataDxfId="4"/>
    <tableColumn id="4" name="数量"/>
    <tableColumn id="5" name="金額" dataDxfId="3" dataCellStyle="桁区切り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2" name="テーブル2" displayName="テーブル2" ref="A10:E19" totalsRowShown="0" headerRowDxfId="2" headerRowBorderDxfId="11" tableBorderDxfId="12">
  <autoFilter ref="A10:E19"/>
  <tableColumns count="5">
    <tableColumn id="1" name="註文番号"/>
    <tableColumn id="2" name="商品名"/>
    <tableColumn id="3" name="単価" dataDxfId="14"/>
    <tableColumn id="4" name="数量"/>
    <tableColumn id="5" name="金額" dataDxfId="13" dataCellStyle="桁区切り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3" name="テーブル24" displayName="テーブル24" ref="A10:E19" totalsRowShown="0" headerRowDxfId="0" headerRowBorderDxfId="9" tableBorderDxfId="10">
  <autoFilter ref="A10:E19"/>
  <tableColumns count="5">
    <tableColumn id="1" name="註文番号"/>
    <tableColumn id="2" name="商品名"/>
    <tableColumn id="3" name="単価" dataDxfId="8"/>
    <tableColumn id="4" name="数量"/>
    <tableColumn id="5" name="金額" dataDxfId="7" dataCellStyle="桁区切り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"/>
    </sheetView>
  </sheetViews>
  <sheetFormatPr defaultRowHeight="13.2" x14ac:dyDescent="0.2"/>
  <cols>
    <col min="1" max="1" width="7.88671875" customWidth="1"/>
    <col min="2" max="2" width="19.88671875" bestFit="1" customWidth="1"/>
    <col min="3" max="3" width="11.33203125" customWidth="1"/>
  </cols>
  <sheetData>
    <row r="1" spans="1:3" x14ac:dyDescent="0.2">
      <c r="A1" s="5" t="s">
        <v>6</v>
      </c>
      <c r="B1" s="6" t="s">
        <v>7</v>
      </c>
      <c r="C1" s="7" t="s">
        <v>13</v>
      </c>
    </row>
    <row r="2" spans="1:3" x14ac:dyDescent="0.2">
      <c r="A2" s="10">
        <v>1001</v>
      </c>
      <c r="B2" s="3" t="s">
        <v>14</v>
      </c>
      <c r="C2" s="4">
        <v>15900</v>
      </c>
    </row>
    <row r="3" spans="1:3" x14ac:dyDescent="0.2">
      <c r="A3" s="10">
        <v>1002</v>
      </c>
      <c r="B3" s="3" t="s">
        <v>17</v>
      </c>
      <c r="C3" s="4">
        <v>19900</v>
      </c>
    </row>
    <row r="4" spans="1:3" x14ac:dyDescent="0.2">
      <c r="A4" s="10">
        <v>1003</v>
      </c>
      <c r="B4" s="3" t="s">
        <v>18</v>
      </c>
      <c r="C4" s="4">
        <v>49400</v>
      </c>
    </row>
    <row r="5" spans="1:3" x14ac:dyDescent="0.2">
      <c r="A5" s="10">
        <v>2001</v>
      </c>
      <c r="B5" s="3" t="s">
        <v>15</v>
      </c>
      <c r="C5" s="4">
        <v>9800</v>
      </c>
    </row>
    <row r="6" spans="1:3" x14ac:dyDescent="0.2">
      <c r="A6" s="10">
        <v>2002</v>
      </c>
      <c r="B6" s="3" t="s">
        <v>19</v>
      </c>
      <c r="C6" s="4">
        <v>14000</v>
      </c>
    </row>
    <row r="7" spans="1:3" x14ac:dyDescent="0.2">
      <c r="A7" s="10">
        <v>2003</v>
      </c>
      <c r="B7" s="3" t="s">
        <v>20</v>
      </c>
      <c r="C7" s="4">
        <v>25400</v>
      </c>
    </row>
    <row r="8" spans="1:3" x14ac:dyDescent="0.2">
      <c r="A8" s="10">
        <v>3001</v>
      </c>
      <c r="B8" s="3" t="s">
        <v>21</v>
      </c>
      <c r="C8" s="4">
        <v>12300</v>
      </c>
    </row>
    <row r="9" spans="1:3" x14ac:dyDescent="0.2">
      <c r="A9" s="10">
        <v>3002</v>
      </c>
      <c r="B9" s="3" t="s">
        <v>22</v>
      </c>
      <c r="C9" s="4">
        <v>26700</v>
      </c>
    </row>
    <row r="10" spans="1:3" x14ac:dyDescent="0.2">
      <c r="A10" s="11">
        <v>3003</v>
      </c>
      <c r="B10" s="8" t="s">
        <v>16</v>
      </c>
      <c r="C10" s="9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9" sqref="A9"/>
    </sheetView>
  </sheetViews>
  <sheetFormatPr defaultRowHeight="13.2" x14ac:dyDescent="0.2"/>
  <cols>
    <col min="1" max="1" width="12.21875" style="1" bestFit="1" customWidth="1"/>
    <col min="2" max="2" width="21.6640625" style="1" bestFit="1" customWidth="1"/>
    <col min="3" max="3" width="10.5546875" style="1" customWidth="1"/>
    <col min="4" max="4" width="10.5546875" style="1" bestFit="1" customWidth="1"/>
    <col min="5" max="5" width="11.6640625" style="1" bestFit="1" customWidth="1"/>
    <col min="6" max="6" width="11.21875" style="1" bestFit="1" customWidth="1"/>
    <col min="7" max="16384" width="8.88671875" style="1"/>
  </cols>
  <sheetData>
    <row r="1" spans="1:6" ht="21" x14ac:dyDescent="0.25">
      <c r="A1" s="38" t="s">
        <v>31</v>
      </c>
      <c r="B1" s="39"/>
      <c r="C1" s="39"/>
      <c r="D1" s="39"/>
      <c r="E1" s="39"/>
    </row>
    <row r="3" spans="1:6" ht="13.8" thickBot="1" x14ac:dyDescent="0.25">
      <c r="A3" s="16" t="s">
        <v>1</v>
      </c>
      <c r="B3" s="16"/>
      <c r="D3" s="2" t="s">
        <v>2</v>
      </c>
      <c r="E3" s="2"/>
    </row>
    <row r="4" spans="1:6" x14ac:dyDescent="0.2">
      <c r="A4" s="16"/>
      <c r="B4" s="16"/>
      <c r="D4" s="30">
        <f ca="1">TODAY()</f>
        <v>44963</v>
      </c>
      <c r="E4" s="30"/>
      <c r="F4" s="36" t="s">
        <v>40</v>
      </c>
    </row>
    <row r="5" spans="1:6" x14ac:dyDescent="0.2">
      <c r="D5" s="29">
        <v>44963</v>
      </c>
      <c r="E5" s="29"/>
      <c r="F5" s="37" t="s">
        <v>30</v>
      </c>
    </row>
    <row r="6" spans="1:6" x14ac:dyDescent="0.2">
      <c r="A6" s="17" t="s">
        <v>33</v>
      </c>
      <c r="B6" s="17"/>
      <c r="E6" s="1" t="s">
        <v>3</v>
      </c>
    </row>
    <row r="7" spans="1:6" x14ac:dyDescent="0.2">
      <c r="A7" s="28">
        <f>E19</f>
        <v>0</v>
      </c>
      <c r="B7" s="28"/>
      <c r="C7" s="16" t="s">
        <v>4</v>
      </c>
      <c r="D7" s="16"/>
      <c r="E7" s="16"/>
    </row>
    <row r="8" spans="1:6" x14ac:dyDescent="0.2">
      <c r="A8" s="28"/>
      <c r="B8" s="28"/>
      <c r="C8" s="16" t="s">
        <v>5</v>
      </c>
      <c r="D8" s="16"/>
      <c r="E8" s="16"/>
    </row>
    <row r="10" spans="1:6" x14ac:dyDescent="0.2">
      <c r="A10" s="34" t="s">
        <v>24</v>
      </c>
      <c r="B10" s="33" t="s">
        <v>25</v>
      </c>
      <c r="C10" s="33" t="s">
        <v>26</v>
      </c>
      <c r="D10" s="33" t="s">
        <v>27</v>
      </c>
      <c r="E10" s="35" t="s">
        <v>28</v>
      </c>
    </row>
    <row r="11" spans="1:6" x14ac:dyDescent="0.2">
      <c r="A11" s="18"/>
      <c r="B11" s="3" t="str">
        <f xml:space="preserve"> IF(A11="","",VLOOKUP(A11,テーブル1[],2,FALSE))</f>
        <v/>
      </c>
      <c r="C11" s="25" t="str">
        <f>IFERROR(VLOOKUP(A11,テーブル1[],3,FALSE),"")</f>
        <v/>
      </c>
      <c r="D11" s="3"/>
      <c r="E11" s="4">
        <f>IFERROR(C11*D11,0)</f>
        <v>0</v>
      </c>
    </row>
    <row r="12" spans="1:6" x14ac:dyDescent="0.2">
      <c r="A12" s="18"/>
      <c r="B12" s="3" t="str">
        <f xml:space="preserve"> IF(A12="","",VLOOKUP(A12,テーブル1[],2,FALSE))</f>
        <v/>
      </c>
      <c r="C12" s="25" t="str">
        <f>IFERROR(VLOOKUP(A12,テーブル1[],3,FALSE),"")</f>
        <v/>
      </c>
      <c r="D12" s="3"/>
      <c r="E12" s="4">
        <f t="shared" ref="E12:E16" si="0">IFERROR(C12*D12,0)</f>
        <v>0</v>
      </c>
    </row>
    <row r="13" spans="1:6" x14ac:dyDescent="0.2">
      <c r="A13" s="18"/>
      <c r="B13" s="3" t="str">
        <f xml:space="preserve"> IF(A13="","",VLOOKUP(A13,テーブル1[],2,FALSE))</f>
        <v/>
      </c>
      <c r="C13" s="25" t="str">
        <f>IFERROR(VLOOKUP(A13,テーブル1[],3,FALSE),"")</f>
        <v/>
      </c>
      <c r="D13" s="3"/>
      <c r="E13" s="4">
        <f t="shared" si="0"/>
        <v>0</v>
      </c>
    </row>
    <row r="14" spans="1:6" x14ac:dyDescent="0.2">
      <c r="A14" s="18"/>
      <c r="B14" s="3" t="str">
        <f xml:space="preserve"> IF(A14="","",VLOOKUP(A14,テーブル1[],2,FALSE))</f>
        <v/>
      </c>
      <c r="C14" s="25" t="str">
        <f>IFERROR(VLOOKUP(A14,テーブル1[],3,FALSE),"")</f>
        <v/>
      </c>
      <c r="D14" s="3"/>
      <c r="E14" s="4">
        <f t="shared" si="0"/>
        <v>0</v>
      </c>
    </row>
    <row r="15" spans="1:6" x14ac:dyDescent="0.2">
      <c r="A15" s="18"/>
      <c r="B15" s="3" t="str">
        <f xml:space="preserve"> IF(A15="","",VLOOKUP(A15,テーブル1[],2,FALSE))</f>
        <v/>
      </c>
      <c r="C15" s="25" t="str">
        <f>IFERROR(VLOOKUP(A15,テーブル1[],3,FALSE),"")</f>
        <v/>
      </c>
      <c r="D15" s="3"/>
      <c r="E15" s="4">
        <f t="shared" si="0"/>
        <v>0</v>
      </c>
    </row>
    <row r="16" spans="1:6" x14ac:dyDescent="0.2">
      <c r="A16" s="18"/>
      <c r="B16" s="3" t="str">
        <f xml:space="preserve"> IF(A16="","",VLOOKUP(A16,テーブル1[],2,FALSE))</f>
        <v/>
      </c>
      <c r="C16" s="25" t="str">
        <f>IFERROR(VLOOKUP(A16,テーブル1[],3,FALSE),"")</f>
        <v/>
      </c>
      <c r="D16" s="3"/>
      <c r="E16" s="4">
        <f t="shared" si="0"/>
        <v>0</v>
      </c>
    </row>
    <row r="17" spans="1:5" x14ac:dyDescent="0.2">
      <c r="C17" s="22" t="s">
        <v>11</v>
      </c>
      <c r="D17" s="3"/>
      <c r="E17" s="4">
        <f>SUM(E11:E16)</f>
        <v>0</v>
      </c>
    </row>
    <row r="18" spans="1:5" x14ac:dyDescent="0.2">
      <c r="A18" s="31" t="s">
        <v>34</v>
      </c>
      <c r="B18" s="13"/>
      <c r="C18" s="23" t="s">
        <v>12</v>
      </c>
      <c r="D18" s="15">
        <v>0.08</v>
      </c>
      <c r="E18" s="26">
        <f>ROUNDDOWN(E17*D18,0)</f>
        <v>0</v>
      </c>
    </row>
    <row r="19" spans="1:5" x14ac:dyDescent="0.2">
      <c r="A19" s="32" t="s">
        <v>35</v>
      </c>
      <c r="B19" s="1" t="s">
        <v>36</v>
      </c>
      <c r="C19" s="24" t="s">
        <v>23</v>
      </c>
      <c r="D19" s="19"/>
      <c r="E19" s="27">
        <f>E17+E18</f>
        <v>0</v>
      </c>
    </row>
  </sheetData>
  <mergeCells count="8">
    <mergeCell ref="A1:E1"/>
    <mergeCell ref="A3:B4"/>
    <mergeCell ref="D4:E4"/>
    <mergeCell ref="D5:E5"/>
    <mergeCell ref="A6:B6"/>
    <mergeCell ref="A7:B8"/>
    <mergeCell ref="C7:E7"/>
    <mergeCell ref="C8:E8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2" sqref="D12"/>
    </sheetView>
  </sheetViews>
  <sheetFormatPr defaultRowHeight="13.2" x14ac:dyDescent="0.2"/>
  <cols>
    <col min="1" max="1" width="12.21875" bestFit="1" customWidth="1"/>
    <col min="2" max="2" width="21.6640625" bestFit="1" customWidth="1"/>
    <col min="3" max="3" width="10.5546875" customWidth="1"/>
    <col min="4" max="4" width="10.5546875" bestFit="1" customWidth="1"/>
    <col min="5" max="5" width="11.6640625" bestFit="1" customWidth="1"/>
    <col min="6" max="6" width="11.21875" bestFit="1" customWidth="1"/>
  </cols>
  <sheetData>
    <row r="1" spans="1:6" ht="21" x14ac:dyDescent="0.25">
      <c r="A1" s="20" t="s">
        <v>0</v>
      </c>
      <c r="B1" s="21"/>
      <c r="C1" s="21"/>
      <c r="D1" s="21"/>
      <c r="E1" s="21"/>
    </row>
    <row r="3" spans="1:6" ht="13.8" thickBot="1" x14ac:dyDescent="0.25">
      <c r="A3" s="43" t="s">
        <v>1</v>
      </c>
      <c r="B3" s="43"/>
      <c r="D3" s="2" t="s">
        <v>2</v>
      </c>
      <c r="E3" s="44"/>
    </row>
    <row r="4" spans="1:6" x14ac:dyDescent="0.2">
      <c r="A4" s="43"/>
      <c r="B4" s="43"/>
      <c r="D4" s="30">
        <f ca="1">TODAY()</f>
        <v>44963</v>
      </c>
      <c r="E4" s="30"/>
      <c r="F4" s="36" t="s">
        <v>29</v>
      </c>
    </row>
    <row r="5" spans="1:6" x14ac:dyDescent="0.2">
      <c r="D5" s="29">
        <v>44963</v>
      </c>
      <c r="E5" s="29"/>
      <c r="F5" s="37" t="s">
        <v>30</v>
      </c>
    </row>
    <row r="6" spans="1:6" x14ac:dyDescent="0.2">
      <c r="A6" s="17" t="s">
        <v>41</v>
      </c>
      <c r="B6" s="17"/>
      <c r="E6" t="s">
        <v>3</v>
      </c>
    </row>
    <row r="7" spans="1:6" x14ac:dyDescent="0.2">
      <c r="A7" s="28">
        <f>E19</f>
        <v>0</v>
      </c>
      <c r="B7" s="28"/>
      <c r="C7" s="16" t="s">
        <v>4</v>
      </c>
      <c r="D7" s="16"/>
      <c r="E7" s="16"/>
    </row>
    <row r="8" spans="1:6" x14ac:dyDescent="0.2">
      <c r="A8" s="28"/>
      <c r="B8" s="28"/>
      <c r="C8" s="16" t="s">
        <v>5</v>
      </c>
      <c r="D8" s="16"/>
      <c r="E8" s="16"/>
    </row>
    <row r="10" spans="1:6" x14ac:dyDescent="0.2">
      <c r="A10" s="34" t="s">
        <v>24</v>
      </c>
      <c r="B10" s="33" t="s">
        <v>25</v>
      </c>
      <c r="C10" s="33" t="s">
        <v>26</v>
      </c>
      <c r="D10" s="33" t="s">
        <v>27</v>
      </c>
      <c r="E10" s="35" t="s">
        <v>28</v>
      </c>
    </row>
    <row r="11" spans="1:6" x14ac:dyDescent="0.2">
      <c r="A11" s="45"/>
      <c r="B11" s="3" t="str">
        <f xml:space="preserve"> IF(A11="","",VLOOKUP(A11,テーブル1[],2,FALSE))</f>
        <v/>
      </c>
      <c r="C11" s="25" t="str">
        <f>IFERROR(VLOOKUP(A11,テーブル1[],3,FALSE),"")</f>
        <v/>
      </c>
      <c r="D11" s="46"/>
      <c r="E11" s="4">
        <f>IFERROR(C11*D11,0)</f>
        <v>0</v>
      </c>
    </row>
    <row r="12" spans="1:6" x14ac:dyDescent="0.2">
      <c r="A12" s="45"/>
      <c r="B12" s="3" t="str">
        <f xml:space="preserve"> IF(A12="","",VLOOKUP(A12,テーブル1[],2,FALSE))</f>
        <v/>
      </c>
      <c r="C12" s="25" t="str">
        <f>IFERROR(VLOOKUP(A12,テーブル1[],3,FALSE),"")</f>
        <v/>
      </c>
      <c r="D12" s="46"/>
      <c r="E12" s="4">
        <f t="shared" ref="E12:E16" si="0">IFERROR(C12*D12,0)</f>
        <v>0</v>
      </c>
    </row>
    <row r="13" spans="1:6" x14ac:dyDescent="0.2">
      <c r="A13" s="45"/>
      <c r="B13" s="3" t="str">
        <f xml:space="preserve"> IF(A13="","",VLOOKUP(A13,テーブル1[],2,FALSE))</f>
        <v/>
      </c>
      <c r="C13" s="25" t="str">
        <f>IFERROR(VLOOKUP(A13,テーブル1[],3,FALSE),"")</f>
        <v/>
      </c>
      <c r="D13" s="46"/>
      <c r="E13" s="4">
        <f t="shared" si="0"/>
        <v>0</v>
      </c>
    </row>
    <row r="14" spans="1:6" x14ac:dyDescent="0.2">
      <c r="A14" s="45"/>
      <c r="B14" s="3" t="str">
        <f xml:space="preserve"> IF(A14="","",VLOOKUP(A14,テーブル1[],2,FALSE))</f>
        <v/>
      </c>
      <c r="C14" s="25" t="str">
        <f>IFERROR(VLOOKUP(A14,テーブル1[],3,FALSE),"")</f>
        <v/>
      </c>
      <c r="D14" s="46"/>
      <c r="E14" s="4">
        <f t="shared" si="0"/>
        <v>0</v>
      </c>
    </row>
    <row r="15" spans="1:6" x14ac:dyDescent="0.2">
      <c r="A15" s="45"/>
      <c r="B15" s="3" t="str">
        <f xml:space="preserve"> IF(A15="","",VLOOKUP(A15,テーブル1[],2,FALSE))</f>
        <v/>
      </c>
      <c r="C15" s="25" t="str">
        <f>IFERROR(VLOOKUP(A15,テーブル1[],3,FALSE),"")</f>
        <v/>
      </c>
      <c r="D15" s="46"/>
      <c r="E15" s="4">
        <f t="shared" si="0"/>
        <v>0</v>
      </c>
    </row>
    <row r="16" spans="1:6" x14ac:dyDescent="0.2">
      <c r="A16" s="45"/>
      <c r="B16" s="3" t="str">
        <f xml:space="preserve"> IF(A16="","",VLOOKUP(A16,テーブル1[],2,FALSE))</f>
        <v/>
      </c>
      <c r="C16" s="25" t="str">
        <f>IFERROR(VLOOKUP(A16,テーブル1[],3,FALSE),"")</f>
        <v/>
      </c>
      <c r="D16" s="46"/>
      <c r="E16" s="4">
        <f t="shared" si="0"/>
        <v>0</v>
      </c>
    </row>
    <row r="17" spans="1:5" x14ac:dyDescent="0.2">
      <c r="C17" s="22" t="s">
        <v>11</v>
      </c>
      <c r="D17" s="3"/>
      <c r="E17" s="4">
        <f>SUM(E11:E16)</f>
        <v>0</v>
      </c>
    </row>
    <row r="18" spans="1:5" x14ac:dyDescent="0.2">
      <c r="A18" s="14" t="s">
        <v>8</v>
      </c>
      <c r="B18" s="13" t="s">
        <v>9</v>
      </c>
      <c r="C18" s="23" t="s">
        <v>12</v>
      </c>
      <c r="D18" s="15">
        <v>0.08</v>
      </c>
      <c r="E18" s="26">
        <f>ROUNDDOWN(E17*D18,0)</f>
        <v>0</v>
      </c>
    </row>
    <row r="19" spans="1:5" x14ac:dyDescent="0.2">
      <c r="A19" s="12"/>
      <c r="B19" t="s">
        <v>10</v>
      </c>
      <c r="C19" s="24" t="s">
        <v>23</v>
      </c>
      <c r="D19" s="19"/>
      <c r="E19" s="27">
        <f>E17+E18</f>
        <v>0</v>
      </c>
    </row>
  </sheetData>
  <mergeCells count="8">
    <mergeCell ref="A1:E1"/>
    <mergeCell ref="A3:B4"/>
    <mergeCell ref="A6:B6"/>
    <mergeCell ref="C7:E7"/>
    <mergeCell ref="C8:E8"/>
    <mergeCell ref="A7:B8"/>
    <mergeCell ref="D5:E5"/>
    <mergeCell ref="D4:E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0" sqref="A10"/>
    </sheetView>
  </sheetViews>
  <sheetFormatPr defaultRowHeight="13.2" x14ac:dyDescent="0.2"/>
  <cols>
    <col min="1" max="1" width="12.21875" style="1" bestFit="1" customWidth="1"/>
    <col min="2" max="2" width="25.6640625" style="1" bestFit="1" customWidth="1"/>
    <col min="3" max="3" width="10.5546875" style="1" customWidth="1"/>
    <col min="4" max="4" width="10.5546875" style="1" bestFit="1" customWidth="1"/>
    <col min="5" max="5" width="11.6640625" style="1" bestFit="1" customWidth="1"/>
    <col min="6" max="6" width="11.21875" style="1" bestFit="1" customWidth="1"/>
    <col min="7" max="16384" width="8.88671875" style="1"/>
  </cols>
  <sheetData>
    <row r="1" spans="1:6" ht="21" x14ac:dyDescent="0.25">
      <c r="A1" s="41" t="s">
        <v>32</v>
      </c>
      <c r="B1" s="42"/>
      <c r="C1" s="42"/>
      <c r="D1" s="42"/>
      <c r="E1" s="42"/>
    </row>
    <row r="3" spans="1:6" ht="13.8" thickBot="1" x14ac:dyDescent="0.25">
      <c r="A3" s="16" t="s">
        <v>1</v>
      </c>
      <c r="B3" s="16"/>
      <c r="D3" s="2" t="s">
        <v>2</v>
      </c>
      <c r="E3" s="2"/>
    </row>
    <row r="4" spans="1:6" x14ac:dyDescent="0.2">
      <c r="A4" s="16"/>
      <c r="B4" s="16"/>
      <c r="D4" s="30">
        <f ca="1">TODAY()</f>
        <v>44963</v>
      </c>
      <c r="E4" s="30"/>
      <c r="F4" s="36" t="s">
        <v>29</v>
      </c>
    </row>
    <row r="5" spans="1:6" x14ac:dyDescent="0.2">
      <c r="D5" s="29">
        <v>44963</v>
      </c>
      <c r="E5" s="29"/>
      <c r="F5" s="36" t="s">
        <v>30</v>
      </c>
    </row>
    <row r="6" spans="1:6" x14ac:dyDescent="0.2">
      <c r="A6" s="40" t="s">
        <v>37</v>
      </c>
      <c r="B6" s="40"/>
      <c r="E6" s="1" t="s">
        <v>3</v>
      </c>
    </row>
    <row r="7" spans="1:6" x14ac:dyDescent="0.2">
      <c r="A7"/>
      <c r="B7"/>
      <c r="C7" s="16" t="s">
        <v>4</v>
      </c>
      <c r="D7" s="16"/>
      <c r="E7" s="16"/>
    </row>
    <row r="8" spans="1:6" x14ac:dyDescent="0.2">
      <c r="A8"/>
      <c r="B8"/>
      <c r="C8" s="16" t="s">
        <v>5</v>
      </c>
      <c r="D8" s="16"/>
      <c r="E8" s="16"/>
    </row>
    <row r="10" spans="1:6" x14ac:dyDescent="0.2">
      <c r="A10" s="34" t="s">
        <v>24</v>
      </c>
      <c r="B10" s="33" t="s">
        <v>25</v>
      </c>
      <c r="C10" s="33" t="s">
        <v>26</v>
      </c>
      <c r="D10" s="33" t="s">
        <v>27</v>
      </c>
      <c r="E10" s="35" t="s">
        <v>28</v>
      </c>
    </row>
    <row r="11" spans="1:6" x14ac:dyDescent="0.2">
      <c r="A11" s="18"/>
      <c r="B11" s="3" t="str">
        <f xml:space="preserve"> IF(A11="","",VLOOKUP(A11,テーブル1[],2,FALSE))</f>
        <v/>
      </c>
      <c r="C11" s="25" t="str">
        <f>IFERROR(VLOOKUP(A11,テーブル1[],3,FALSE),"")</f>
        <v/>
      </c>
      <c r="D11" s="3"/>
      <c r="E11" s="4">
        <f>IFERROR(C11*D11,0)</f>
        <v>0</v>
      </c>
    </row>
    <row r="12" spans="1:6" x14ac:dyDescent="0.2">
      <c r="A12" s="18"/>
      <c r="B12" s="3" t="str">
        <f xml:space="preserve"> IF(A12="","",VLOOKUP(A12,テーブル1[],2,FALSE))</f>
        <v/>
      </c>
      <c r="C12" s="25" t="str">
        <f>IFERROR(VLOOKUP(A12,テーブル1[],3,FALSE),"")</f>
        <v/>
      </c>
      <c r="D12" s="3"/>
      <c r="E12" s="4">
        <f t="shared" ref="E12:E16" si="0">IFERROR(C12*D12,0)</f>
        <v>0</v>
      </c>
    </row>
    <row r="13" spans="1:6" x14ac:dyDescent="0.2">
      <c r="A13" s="18"/>
      <c r="B13" s="3" t="str">
        <f xml:space="preserve"> IF(A13="","",VLOOKUP(A13,テーブル1[],2,FALSE))</f>
        <v/>
      </c>
      <c r="C13" s="25" t="str">
        <f>IFERROR(VLOOKUP(A13,テーブル1[],3,FALSE),"")</f>
        <v/>
      </c>
      <c r="D13" s="3"/>
      <c r="E13" s="4">
        <f t="shared" si="0"/>
        <v>0</v>
      </c>
    </row>
    <row r="14" spans="1:6" x14ac:dyDescent="0.2">
      <c r="A14" s="18"/>
      <c r="B14" s="3" t="str">
        <f xml:space="preserve"> IF(A14="","",VLOOKUP(A14,テーブル1[],2,FALSE))</f>
        <v/>
      </c>
      <c r="C14" s="25" t="str">
        <f>IFERROR(VLOOKUP(A14,テーブル1[],3,FALSE),"")</f>
        <v/>
      </c>
      <c r="D14" s="3"/>
      <c r="E14" s="4">
        <f t="shared" si="0"/>
        <v>0</v>
      </c>
    </row>
    <row r="15" spans="1:6" x14ac:dyDescent="0.2">
      <c r="A15" s="18"/>
      <c r="B15" s="3" t="str">
        <f xml:space="preserve"> IF(A15="","",VLOOKUP(A15,テーブル1[],2,FALSE))</f>
        <v/>
      </c>
      <c r="C15" s="25" t="str">
        <f>IFERROR(VLOOKUP(A15,テーブル1[],3,FALSE),"")</f>
        <v/>
      </c>
      <c r="D15" s="3"/>
      <c r="E15" s="4">
        <f t="shared" si="0"/>
        <v>0</v>
      </c>
    </row>
    <row r="16" spans="1:6" x14ac:dyDescent="0.2">
      <c r="A16" s="18"/>
      <c r="B16" s="3" t="str">
        <f xml:space="preserve"> IF(A16="","",VLOOKUP(A16,テーブル1[],2,FALSE))</f>
        <v/>
      </c>
      <c r="C16" s="25" t="str">
        <f>IFERROR(VLOOKUP(A16,テーブル1[],3,FALSE),"")</f>
        <v/>
      </c>
      <c r="D16" s="3"/>
      <c r="E16" s="4">
        <f t="shared" si="0"/>
        <v>0</v>
      </c>
    </row>
    <row r="17" spans="1:5" x14ac:dyDescent="0.2">
      <c r="C17" s="22" t="s">
        <v>11</v>
      </c>
      <c r="D17" s="3"/>
      <c r="E17" s="4">
        <f>SUM(E11:E16)</f>
        <v>0</v>
      </c>
    </row>
    <row r="18" spans="1:5" x14ac:dyDescent="0.2">
      <c r="A18" s="31" t="s">
        <v>38</v>
      </c>
      <c r="B18" s="13" t="s">
        <v>39</v>
      </c>
      <c r="C18" s="23" t="s">
        <v>12</v>
      </c>
      <c r="D18" s="15">
        <v>0.08</v>
      </c>
      <c r="E18" s="26">
        <f>ROUNDDOWN(E17*D18,0)</f>
        <v>0</v>
      </c>
    </row>
    <row r="19" spans="1:5" x14ac:dyDescent="0.2">
      <c r="A19" s="12"/>
      <c r="C19" s="24" t="s">
        <v>23</v>
      </c>
      <c r="D19" s="19"/>
      <c r="E19" s="27">
        <f>E17+E18</f>
        <v>0</v>
      </c>
    </row>
  </sheetData>
  <mergeCells count="7">
    <mergeCell ref="A1:E1"/>
    <mergeCell ref="A3:B4"/>
    <mergeCell ref="D4:E4"/>
    <mergeCell ref="D5:E5"/>
    <mergeCell ref="A6:B6"/>
    <mergeCell ref="C7:E7"/>
    <mergeCell ref="C8:E8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見積書</vt:lpstr>
      <vt:lpstr>請求書</vt:lpstr>
      <vt:lpstr>納品書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2023-02-06T04:04:01Z</dcterms:modified>
</cp:coreProperties>
</file>