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66925"/>
  <xr:revisionPtr revIDLastSave="0" documentId="13_ncr:1_{626B1E37-C549-40CB-8FA9-EB32DB3C46C7}" xr6:coauthVersionLast="47" xr6:coauthVersionMax="47" xr10:uidLastSave="{00000000-0000-0000-0000-000000000000}"/>
  <bookViews>
    <workbookView xWindow="3555" yWindow="1080" windowWidth="25245" windowHeight="15120" xr2:uid="{57249DC3-5E7F-4A42-A5F7-351E17981CB9}"/>
  </bookViews>
  <sheets>
    <sheet name="Registers" sheetId="2" r:id="rId1"/>
    <sheet name="Musical Notes" sheetId="3" r:id="rId2"/>
  </sheets>
  <definedNames>
    <definedName name="_xlnm.Print_Area" localSheetId="0">Registers!$A$3:$J$20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3" l="1"/>
  <c r="K94" i="3" s="1"/>
  <c r="F93" i="3"/>
  <c r="F92" i="3"/>
  <c r="K92" i="3" s="1"/>
  <c r="L92" i="3" s="1"/>
  <c r="F91" i="3"/>
  <c r="K91" i="3" s="1"/>
  <c r="F90" i="3"/>
  <c r="K90" i="3" s="1"/>
  <c r="F89" i="3"/>
  <c r="F88" i="3"/>
  <c r="G88" i="3" s="1"/>
  <c r="F87" i="3"/>
  <c r="K87" i="3" s="1"/>
  <c r="F86" i="3"/>
  <c r="K86" i="3" s="1"/>
  <c r="F85" i="3"/>
  <c r="K85" i="3" s="1"/>
  <c r="L85" i="3" s="1"/>
  <c r="F84" i="3"/>
  <c r="K84" i="3" s="1"/>
  <c r="L84" i="3" s="1"/>
  <c r="F83" i="3"/>
  <c r="K83" i="3" s="1"/>
  <c r="F82" i="3"/>
  <c r="K82" i="3" s="1"/>
  <c r="F81" i="3"/>
  <c r="K81" i="3" s="1"/>
  <c r="F80" i="3"/>
  <c r="G80" i="3" s="1"/>
  <c r="F79" i="3"/>
  <c r="K79" i="3" s="1"/>
  <c r="F78" i="3"/>
  <c r="K78" i="3" s="1"/>
  <c r="F77" i="3"/>
  <c r="K77" i="3" s="1"/>
  <c r="L77" i="3" s="1"/>
  <c r="F76" i="3"/>
  <c r="K76" i="3" s="1"/>
  <c r="L76" i="3" s="1"/>
  <c r="F75" i="3"/>
  <c r="K75" i="3" s="1"/>
  <c r="F74" i="3"/>
  <c r="K74" i="3" s="1"/>
  <c r="F73" i="3"/>
  <c r="F72" i="3"/>
  <c r="G72" i="3" s="1"/>
  <c r="F71" i="3"/>
  <c r="K71" i="3" s="1"/>
  <c r="F70" i="3"/>
  <c r="K70" i="3" s="1"/>
  <c r="F69" i="3"/>
  <c r="K69" i="3" s="1"/>
  <c r="L69" i="3" s="1"/>
  <c r="F68" i="3"/>
  <c r="K68" i="3" s="1"/>
  <c r="L68" i="3" s="1"/>
  <c r="F67" i="3"/>
  <c r="K67" i="3" s="1"/>
  <c r="F66" i="3"/>
  <c r="K66" i="3" s="1"/>
  <c r="F65" i="3"/>
  <c r="F64" i="3"/>
  <c r="G64" i="3" s="1"/>
  <c r="F63" i="3"/>
  <c r="K63" i="3" s="1"/>
  <c r="F62" i="3"/>
  <c r="K62" i="3" s="1"/>
  <c r="F61" i="3"/>
  <c r="K61" i="3" s="1"/>
  <c r="L61" i="3" s="1"/>
  <c r="F60" i="3"/>
  <c r="K60" i="3" s="1"/>
  <c r="L60" i="3" s="1"/>
  <c r="F59" i="3"/>
  <c r="K59" i="3" s="1"/>
  <c r="F58" i="3"/>
  <c r="K58" i="3" s="1"/>
  <c r="F57" i="3"/>
  <c r="F56" i="3"/>
  <c r="K56" i="3" s="1"/>
  <c r="L56" i="3" s="1"/>
  <c r="F55" i="3"/>
  <c r="K55" i="3" s="1"/>
  <c r="F54" i="3"/>
  <c r="K54" i="3" s="1"/>
  <c r="F53" i="3"/>
  <c r="K53" i="3" s="1"/>
  <c r="L53" i="3" s="1"/>
  <c r="F52" i="3"/>
  <c r="K52" i="3" s="1"/>
  <c r="L52" i="3" s="1"/>
  <c r="F51" i="3"/>
  <c r="K51" i="3" s="1"/>
  <c r="F50" i="3"/>
  <c r="K50" i="3" s="1"/>
  <c r="F49" i="3"/>
  <c r="K49" i="3" s="1"/>
  <c r="F48" i="3"/>
  <c r="K48" i="3" s="1"/>
  <c r="L48" i="3" s="1"/>
  <c r="F47" i="3"/>
  <c r="K47" i="3" s="1"/>
  <c r="F46" i="3"/>
  <c r="K46" i="3" s="1"/>
  <c r="F45" i="3"/>
  <c r="K45" i="3" s="1"/>
  <c r="L45" i="3" s="1"/>
  <c r="F44" i="3"/>
  <c r="K44" i="3" s="1"/>
  <c r="L44" i="3" s="1"/>
  <c r="F43" i="3"/>
  <c r="K43" i="3" s="1"/>
  <c r="F42" i="3"/>
  <c r="K42" i="3" s="1"/>
  <c r="F41" i="3"/>
  <c r="F40" i="3"/>
  <c r="K40" i="3" s="1"/>
  <c r="L40" i="3" s="1"/>
  <c r="F39" i="3"/>
  <c r="K39" i="3" s="1"/>
  <c r="F38" i="3"/>
  <c r="F37" i="3"/>
  <c r="G37" i="3" s="1"/>
  <c r="I37" i="3" s="1"/>
  <c r="F36" i="3"/>
  <c r="K36" i="3" s="1"/>
  <c r="F35" i="3"/>
  <c r="K35" i="3" s="1"/>
  <c r="F34" i="3"/>
  <c r="F33" i="3"/>
  <c r="K33" i="3" s="1"/>
  <c r="L33" i="3" s="1"/>
  <c r="F32" i="3"/>
  <c r="K32" i="3" s="1"/>
  <c r="F31" i="3"/>
  <c r="K31" i="3" s="1"/>
  <c r="F30" i="3"/>
  <c r="F29" i="3"/>
  <c r="K29" i="3" s="1"/>
  <c r="L29" i="3" s="1"/>
  <c r="F28" i="3"/>
  <c r="K28" i="3" s="1"/>
  <c r="F27" i="3"/>
  <c r="K27" i="3" s="1"/>
  <c r="F26" i="3"/>
  <c r="F25" i="3"/>
  <c r="K25" i="3" s="1"/>
  <c r="L25" i="3" s="1"/>
  <c r="F24" i="3"/>
  <c r="K24" i="3" s="1"/>
  <c r="F23" i="3"/>
  <c r="K23" i="3" s="1"/>
  <c r="F22" i="3"/>
  <c r="F21" i="3"/>
  <c r="K21" i="3" s="1"/>
  <c r="L21" i="3" s="1"/>
  <c r="F20" i="3"/>
  <c r="K20" i="3" s="1"/>
  <c r="F19" i="3"/>
  <c r="K19" i="3" s="1"/>
  <c r="F18" i="3"/>
  <c r="F17" i="3"/>
  <c r="G17" i="3" s="1"/>
  <c r="I17" i="3" s="1"/>
  <c r="F16" i="3"/>
  <c r="K16" i="3" s="1"/>
  <c r="F15" i="3"/>
  <c r="K15" i="3" s="1"/>
  <c r="F14" i="3"/>
  <c r="F13" i="3"/>
  <c r="K13" i="3" s="1"/>
  <c r="L13" i="3" s="1"/>
  <c r="F12" i="3"/>
  <c r="K12" i="3" s="1"/>
  <c r="F11" i="3"/>
  <c r="K11" i="3" s="1"/>
  <c r="F10" i="3"/>
  <c r="F9" i="3"/>
  <c r="K9" i="3" s="1"/>
  <c r="F8" i="3"/>
  <c r="K8" i="3" s="1"/>
  <c r="F7" i="3"/>
  <c r="G7" i="3" s="1"/>
  <c r="I7" i="3" s="1"/>
  <c r="G25" i="3" l="1"/>
  <c r="I25" i="3" s="1"/>
  <c r="G13" i="3"/>
  <c r="I13" i="3" s="1"/>
  <c r="G56" i="3"/>
  <c r="G84" i="3"/>
  <c r="H84" i="3" s="1"/>
  <c r="J84" i="3" s="1"/>
  <c r="G39" i="3"/>
  <c r="I39" i="3" s="1"/>
  <c r="H7" i="3"/>
  <c r="J7" i="3" s="1"/>
  <c r="G40" i="3"/>
  <c r="H40" i="3" s="1"/>
  <c r="J40" i="3" s="1"/>
  <c r="G44" i="3"/>
  <c r="I44" i="3" s="1"/>
  <c r="G92" i="3"/>
  <c r="I92" i="3" s="1"/>
  <c r="G48" i="3"/>
  <c r="I48" i="3" s="1"/>
  <c r="G29" i="3"/>
  <c r="I29" i="3" s="1"/>
  <c r="K7" i="3"/>
  <c r="L7" i="3" s="1"/>
  <c r="G21" i="3"/>
  <c r="I21" i="3" s="1"/>
  <c r="G33" i="3"/>
  <c r="I33" i="3" s="1"/>
  <c r="G52" i="3"/>
  <c r="I52" i="3" s="1"/>
  <c r="G60" i="3"/>
  <c r="I60" i="3" s="1"/>
  <c r="G68" i="3"/>
  <c r="I68" i="3" s="1"/>
  <c r="G76" i="3"/>
  <c r="I76" i="3" s="1"/>
  <c r="K64" i="3"/>
  <c r="L64" i="3" s="1"/>
  <c r="K72" i="3"/>
  <c r="L72" i="3" s="1"/>
  <c r="K80" i="3"/>
  <c r="L80" i="3" s="1"/>
  <c r="K88" i="3"/>
  <c r="L88" i="3" s="1"/>
  <c r="K17" i="3"/>
  <c r="L17" i="3" s="1"/>
  <c r="K37" i="3"/>
  <c r="L37" i="3" s="1"/>
  <c r="K41" i="3"/>
  <c r="L41" i="3" s="1"/>
  <c r="K57" i="3"/>
  <c r="L57" i="3" s="1"/>
  <c r="K65" i="3"/>
  <c r="L65" i="3" s="1"/>
  <c r="K73" i="3"/>
  <c r="L73" i="3" s="1"/>
  <c r="K89" i="3"/>
  <c r="L89" i="3" s="1"/>
  <c r="K93" i="3"/>
  <c r="L93" i="3" s="1"/>
  <c r="K10" i="3"/>
  <c r="L10" i="3" s="1"/>
  <c r="K14" i="3"/>
  <c r="L14" i="3" s="1"/>
  <c r="K18" i="3"/>
  <c r="L18" i="3" s="1"/>
  <c r="K22" i="3"/>
  <c r="L22" i="3" s="1"/>
  <c r="K26" i="3"/>
  <c r="L26" i="3" s="1"/>
  <c r="K30" i="3"/>
  <c r="L30" i="3" s="1"/>
  <c r="K34" i="3"/>
  <c r="L34" i="3" s="1"/>
  <c r="K38" i="3"/>
  <c r="L38" i="3" s="1"/>
  <c r="L49" i="3"/>
  <c r="L81" i="3"/>
  <c r="G12" i="3"/>
  <c r="I12" i="3" s="1"/>
  <c r="L12" i="3"/>
  <c r="H13" i="3"/>
  <c r="J13" i="3" s="1"/>
  <c r="G16" i="3"/>
  <c r="I16" i="3" s="1"/>
  <c r="L16" i="3"/>
  <c r="H17" i="3"/>
  <c r="J17" i="3" s="1"/>
  <c r="G20" i="3"/>
  <c r="I20" i="3" s="1"/>
  <c r="L20" i="3"/>
  <c r="G24" i="3"/>
  <c r="I24" i="3" s="1"/>
  <c r="L24" i="3"/>
  <c r="H25" i="3"/>
  <c r="J25" i="3" s="1"/>
  <c r="G28" i="3"/>
  <c r="I28" i="3" s="1"/>
  <c r="L28" i="3"/>
  <c r="G32" i="3"/>
  <c r="I32" i="3" s="1"/>
  <c r="L32" i="3"/>
  <c r="H33" i="3"/>
  <c r="J33" i="3" s="1"/>
  <c r="G36" i="3"/>
  <c r="I36" i="3" s="1"/>
  <c r="L36" i="3"/>
  <c r="H37" i="3"/>
  <c r="J37" i="3" s="1"/>
  <c r="H76" i="3"/>
  <c r="J76" i="3" s="1"/>
  <c r="I84" i="3"/>
  <c r="H92" i="3"/>
  <c r="J92" i="3" s="1"/>
  <c r="L47" i="3"/>
  <c r="G47" i="3"/>
  <c r="I47" i="3" s="1"/>
  <c r="L55" i="3"/>
  <c r="G55" i="3"/>
  <c r="I55" i="3" s="1"/>
  <c r="L79" i="3"/>
  <c r="G79" i="3"/>
  <c r="I79" i="3" s="1"/>
  <c r="L87" i="3"/>
  <c r="G87" i="3"/>
  <c r="I87" i="3" s="1"/>
  <c r="G11" i="3"/>
  <c r="I11" i="3" s="1"/>
  <c r="L11" i="3"/>
  <c r="G15" i="3"/>
  <c r="I15" i="3" s="1"/>
  <c r="L15" i="3"/>
  <c r="G19" i="3"/>
  <c r="I19" i="3" s="1"/>
  <c r="L19" i="3"/>
  <c r="G23" i="3"/>
  <c r="I23" i="3" s="1"/>
  <c r="L23" i="3"/>
  <c r="G27" i="3"/>
  <c r="I27" i="3" s="1"/>
  <c r="L27" i="3"/>
  <c r="G31" i="3"/>
  <c r="I31" i="3" s="1"/>
  <c r="L31" i="3"/>
  <c r="G35" i="3"/>
  <c r="I35" i="3" s="1"/>
  <c r="L35" i="3"/>
  <c r="L43" i="3"/>
  <c r="G43" i="3"/>
  <c r="I43" i="3" s="1"/>
  <c r="L51" i="3"/>
  <c r="G51" i="3"/>
  <c r="I51" i="3" s="1"/>
  <c r="L59" i="3"/>
  <c r="G59" i="3"/>
  <c r="I59" i="3" s="1"/>
  <c r="L67" i="3"/>
  <c r="G67" i="3"/>
  <c r="I67" i="3" s="1"/>
  <c r="L75" i="3"/>
  <c r="G75" i="3"/>
  <c r="I75" i="3" s="1"/>
  <c r="L83" i="3"/>
  <c r="G83" i="3"/>
  <c r="I83" i="3" s="1"/>
  <c r="L91" i="3"/>
  <c r="G91" i="3"/>
  <c r="I91" i="3" s="1"/>
  <c r="L63" i="3"/>
  <c r="G63" i="3"/>
  <c r="I63" i="3" s="1"/>
  <c r="L71" i="3"/>
  <c r="G71" i="3"/>
  <c r="I71" i="3" s="1"/>
  <c r="G10" i="3"/>
  <c r="G14" i="3"/>
  <c r="G18" i="3"/>
  <c r="G22" i="3"/>
  <c r="G26" i="3"/>
  <c r="G30" i="3"/>
  <c r="G34" i="3"/>
  <c r="G38" i="3"/>
  <c r="L39" i="3"/>
  <c r="I40" i="3"/>
  <c r="H48" i="3"/>
  <c r="J48" i="3" s="1"/>
  <c r="I56" i="3"/>
  <c r="H56" i="3"/>
  <c r="J56" i="3" s="1"/>
  <c r="I64" i="3"/>
  <c r="H64" i="3"/>
  <c r="J64" i="3" s="1"/>
  <c r="I72" i="3"/>
  <c r="H72" i="3"/>
  <c r="J72" i="3" s="1"/>
  <c r="I80" i="3"/>
  <c r="H80" i="3"/>
  <c r="J80" i="3" s="1"/>
  <c r="I88" i="3"/>
  <c r="H88" i="3"/>
  <c r="J88" i="3" s="1"/>
  <c r="G42" i="3"/>
  <c r="I42" i="3" s="1"/>
  <c r="L42" i="3"/>
  <c r="G46" i="3"/>
  <c r="I46" i="3" s="1"/>
  <c r="L46" i="3"/>
  <c r="G50" i="3"/>
  <c r="I50" i="3" s="1"/>
  <c r="L50" i="3"/>
  <c r="G54" i="3"/>
  <c r="I54" i="3" s="1"/>
  <c r="L54" i="3"/>
  <c r="G58" i="3"/>
  <c r="I58" i="3" s="1"/>
  <c r="L58" i="3"/>
  <c r="G62" i="3"/>
  <c r="I62" i="3" s="1"/>
  <c r="L62" i="3"/>
  <c r="G66" i="3"/>
  <c r="I66" i="3" s="1"/>
  <c r="L66" i="3"/>
  <c r="G70" i="3"/>
  <c r="I70" i="3" s="1"/>
  <c r="L70" i="3"/>
  <c r="G74" i="3"/>
  <c r="I74" i="3" s="1"/>
  <c r="L74" i="3"/>
  <c r="G78" i="3"/>
  <c r="I78" i="3" s="1"/>
  <c r="L78" i="3"/>
  <c r="G82" i="3"/>
  <c r="I82" i="3" s="1"/>
  <c r="L82" i="3"/>
  <c r="G86" i="3"/>
  <c r="I86" i="3" s="1"/>
  <c r="L86" i="3"/>
  <c r="G90" i="3"/>
  <c r="I90" i="3" s="1"/>
  <c r="L90" i="3"/>
  <c r="G94" i="3"/>
  <c r="I94" i="3" s="1"/>
  <c r="L94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" i="3"/>
  <c r="I9" i="3" s="1"/>
  <c r="L9" i="3"/>
  <c r="G8" i="3"/>
  <c r="I8" i="3" s="1"/>
  <c r="L8" i="3"/>
  <c r="H52" i="3" l="1"/>
  <c r="J52" i="3" s="1"/>
  <c r="H29" i="3"/>
  <c r="J29" i="3" s="1"/>
  <c r="H68" i="3"/>
  <c r="J68" i="3" s="1"/>
  <c r="H44" i="3"/>
  <c r="J44" i="3" s="1"/>
  <c r="H39" i="3"/>
  <c r="J39" i="3" s="1"/>
  <c r="H60" i="3"/>
  <c r="J60" i="3" s="1"/>
  <c r="H55" i="3"/>
  <c r="J55" i="3" s="1"/>
  <c r="H79" i="3"/>
  <c r="J79" i="3" s="1"/>
  <c r="H20" i="3"/>
  <c r="J20" i="3" s="1"/>
  <c r="H87" i="3"/>
  <c r="J87" i="3" s="1"/>
  <c r="H21" i="3"/>
  <c r="J21" i="3" s="1"/>
  <c r="H47" i="3"/>
  <c r="J47" i="3" s="1"/>
  <c r="H16" i="3"/>
  <c r="J16" i="3" s="1"/>
  <c r="H94" i="3"/>
  <c r="J94" i="3" s="1"/>
  <c r="H62" i="3"/>
  <c r="J62" i="3" s="1"/>
  <c r="H70" i="3"/>
  <c r="J70" i="3" s="1"/>
  <c r="H78" i="3"/>
  <c r="J78" i="3" s="1"/>
  <c r="H46" i="3"/>
  <c r="J46" i="3" s="1"/>
  <c r="H82" i="3"/>
  <c r="J82" i="3" s="1"/>
  <c r="H74" i="3"/>
  <c r="J74" i="3" s="1"/>
  <c r="H50" i="3"/>
  <c r="J50" i="3" s="1"/>
  <c r="H42" i="3"/>
  <c r="J42" i="3" s="1"/>
  <c r="H90" i="3"/>
  <c r="J90" i="3" s="1"/>
  <c r="H23" i="3"/>
  <c r="J23" i="3" s="1"/>
  <c r="H86" i="3"/>
  <c r="J86" i="3" s="1"/>
  <c r="H54" i="3"/>
  <c r="J54" i="3" s="1"/>
  <c r="H19" i="3"/>
  <c r="J19" i="3" s="1"/>
  <c r="H15" i="3"/>
  <c r="J15" i="3" s="1"/>
  <c r="I38" i="3"/>
  <c r="H38" i="3"/>
  <c r="J38" i="3" s="1"/>
  <c r="I22" i="3"/>
  <c r="H22" i="3"/>
  <c r="J22" i="3" s="1"/>
  <c r="H34" i="3"/>
  <c r="J34" i="3" s="1"/>
  <c r="I34" i="3"/>
  <c r="H18" i="3"/>
  <c r="J18" i="3" s="1"/>
  <c r="I18" i="3"/>
  <c r="H11" i="3"/>
  <c r="J11" i="3" s="1"/>
  <c r="I61" i="3"/>
  <c r="H61" i="3"/>
  <c r="J61" i="3" s="1"/>
  <c r="H30" i="3"/>
  <c r="J30" i="3" s="1"/>
  <c r="I30" i="3"/>
  <c r="H14" i="3"/>
  <c r="J14" i="3" s="1"/>
  <c r="I14" i="3"/>
  <c r="H71" i="3"/>
  <c r="J71" i="3" s="1"/>
  <c r="H63" i="3"/>
  <c r="J63" i="3" s="1"/>
  <c r="H35" i="3"/>
  <c r="J35" i="3" s="1"/>
  <c r="H32" i="3"/>
  <c r="J32" i="3" s="1"/>
  <c r="H12" i="3"/>
  <c r="J12" i="3" s="1"/>
  <c r="H36" i="3"/>
  <c r="J36" i="3" s="1"/>
  <c r="I85" i="3"/>
  <c r="H85" i="3"/>
  <c r="J85" i="3" s="1"/>
  <c r="I69" i="3"/>
  <c r="H69" i="3"/>
  <c r="J69" i="3" s="1"/>
  <c r="I53" i="3"/>
  <c r="H53" i="3"/>
  <c r="J53" i="3" s="1"/>
  <c r="I81" i="3"/>
  <c r="H81" i="3"/>
  <c r="J81" i="3" s="1"/>
  <c r="I65" i="3"/>
  <c r="H65" i="3"/>
  <c r="J65" i="3" s="1"/>
  <c r="I49" i="3"/>
  <c r="H49" i="3"/>
  <c r="J49" i="3" s="1"/>
  <c r="I93" i="3"/>
  <c r="H93" i="3"/>
  <c r="J93" i="3" s="1"/>
  <c r="I77" i="3"/>
  <c r="H77" i="3"/>
  <c r="J77" i="3" s="1"/>
  <c r="I45" i="3"/>
  <c r="H45" i="3"/>
  <c r="J45" i="3" s="1"/>
  <c r="I89" i="3"/>
  <c r="H89" i="3"/>
  <c r="J89" i="3" s="1"/>
  <c r="I73" i="3"/>
  <c r="H73" i="3"/>
  <c r="J73" i="3" s="1"/>
  <c r="I57" i="3"/>
  <c r="H57" i="3"/>
  <c r="J57" i="3" s="1"/>
  <c r="I41" i="3"/>
  <c r="H41" i="3"/>
  <c r="J41" i="3" s="1"/>
  <c r="H26" i="3"/>
  <c r="J26" i="3" s="1"/>
  <c r="I26" i="3"/>
  <c r="H10" i="3"/>
  <c r="J10" i="3" s="1"/>
  <c r="I10" i="3"/>
  <c r="H66" i="3"/>
  <c r="J66" i="3" s="1"/>
  <c r="H58" i="3"/>
  <c r="J58" i="3" s="1"/>
  <c r="H91" i="3"/>
  <c r="J91" i="3" s="1"/>
  <c r="H83" i="3"/>
  <c r="J83" i="3" s="1"/>
  <c r="H75" i="3"/>
  <c r="J75" i="3" s="1"/>
  <c r="H67" i="3"/>
  <c r="J67" i="3" s="1"/>
  <c r="H59" i="3"/>
  <c r="J59" i="3" s="1"/>
  <c r="H51" i="3"/>
  <c r="J51" i="3" s="1"/>
  <c r="H43" i="3"/>
  <c r="J43" i="3" s="1"/>
  <c r="H27" i="3"/>
  <c r="J27" i="3" s="1"/>
  <c r="H24" i="3"/>
  <c r="J24" i="3" s="1"/>
  <c r="H31" i="3"/>
  <c r="J31" i="3" s="1"/>
  <c r="H28" i="3"/>
  <c r="J28" i="3" s="1"/>
  <c r="H9" i="3"/>
  <c r="J9" i="3" s="1"/>
  <c r="H8" i="3"/>
  <c r="J8" i="3" s="1"/>
</calcChain>
</file>

<file path=xl/sharedStrings.xml><?xml version="1.0" encoding="utf-8"?>
<sst xmlns="http://schemas.openxmlformats.org/spreadsheetml/2006/main" count="174" uniqueCount="167">
  <si>
    <t>B7</t>
  </si>
  <si>
    <t>B6</t>
  </si>
  <si>
    <t>B5</t>
  </si>
  <si>
    <t>B4</t>
  </si>
  <si>
    <t>B3</t>
  </si>
  <si>
    <t>B2</t>
  </si>
  <si>
    <t>B1</t>
  </si>
  <si>
    <t>B0</t>
  </si>
  <si>
    <t>Channel A Tone Period</t>
  </si>
  <si>
    <t>8-Bit Fine Tune A</t>
  </si>
  <si>
    <t>4-Bit Coarse Tune A</t>
  </si>
  <si>
    <t>Channel B Tone Period</t>
  </si>
  <si>
    <t>8-Bit Fine Tune B</t>
  </si>
  <si>
    <t>4-Bit Coarse Tune B</t>
  </si>
  <si>
    <t>Channel C Tone Period</t>
  </si>
  <si>
    <t>8-Bit Fine Tune C</t>
  </si>
  <si>
    <t>4-Bit Coarse Tune C</t>
  </si>
  <si>
    <t>5-Bit Period control</t>
  </si>
  <si>
    <t>Noise</t>
  </si>
  <si>
    <t>Tone</t>
  </si>
  <si>
    <t>IOA</t>
  </si>
  <si>
    <t>C</t>
  </si>
  <si>
    <t>B</t>
  </si>
  <si>
    <t>A</t>
  </si>
  <si>
    <t>Channel A Envelope on/off, Volume</t>
  </si>
  <si>
    <t>Env</t>
  </si>
  <si>
    <t>Channel B Envelope on/off, Volume</t>
  </si>
  <si>
    <t>Channel C Envelope on/off, Volume</t>
  </si>
  <si>
    <t>Envelope Period</t>
  </si>
  <si>
    <t>8-Bit Fine Tune Envelope</t>
  </si>
  <si>
    <t>CONT</t>
  </si>
  <si>
    <t>ATT</t>
  </si>
  <si>
    <t>ALT</t>
  </si>
  <si>
    <t>HOLD</t>
  </si>
  <si>
    <t>Volume</t>
  </si>
  <si>
    <t>Register \ Bit</t>
  </si>
  <si>
    <t>Piano key number</t>
  </si>
  <si>
    <t>MIDI note number</t>
  </si>
  <si>
    <t>C8 Eighth octave</t>
  </si>
  <si>
    <r>
      <t>B</t>
    </r>
    <r>
      <rPr>
        <vertAlign val="subscript"/>
        <sz val="8"/>
        <color rgb="FF202122"/>
        <rFont val="Arial"/>
        <family val="2"/>
      </rPr>
      <t>7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</si>
  <si>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</si>
  <si>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r>
      <t>A</t>
    </r>
    <r>
      <rPr>
        <vertAlign val="subscript"/>
        <sz val="8"/>
        <color rgb="FF202122"/>
        <rFont val="Arial"/>
        <family val="2"/>
      </rPr>
      <t>7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</si>
  <si>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</si>
  <si>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r>
      <t>G</t>
    </r>
    <r>
      <rPr>
        <vertAlign val="subscript"/>
        <sz val="8"/>
        <color rgb="FF202122"/>
        <rFont val="Arial"/>
        <family val="2"/>
      </rPr>
      <t>7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</si>
  <si>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</si>
  <si>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r>
      <t>F</t>
    </r>
    <r>
      <rPr>
        <vertAlign val="subscript"/>
        <sz val="8"/>
        <color rgb="FF202122"/>
        <rFont val="Arial"/>
        <family val="2"/>
      </rPr>
      <t>7</t>
    </r>
  </si>
  <si>
    <r>
      <t>E</t>
    </r>
    <r>
      <rPr>
        <vertAlign val="subscript"/>
        <sz val="8"/>
        <color rgb="FF202122"/>
        <rFont val="Arial"/>
        <family val="2"/>
      </rPr>
      <t>7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</si>
  <si>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</si>
  <si>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r>
      <t>D</t>
    </r>
    <r>
      <rPr>
        <vertAlign val="subscript"/>
        <sz val="8"/>
        <color rgb="FF202122"/>
        <rFont val="Arial"/>
        <family val="2"/>
      </rPr>
      <t>7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</si>
  <si>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</si>
  <si>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C7 Double high C</t>
  </si>
  <si>
    <r>
      <t>B</t>
    </r>
    <r>
      <rPr>
        <vertAlign val="subscript"/>
        <sz val="8"/>
        <color rgb="FF202122"/>
        <rFont val="Arial"/>
        <family val="2"/>
      </rPr>
      <t>6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</si>
  <si>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</si>
  <si>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r>
      <t>A</t>
    </r>
    <r>
      <rPr>
        <vertAlign val="subscript"/>
        <sz val="8"/>
        <color rgb="FF202122"/>
        <rFont val="Arial"/>
        <family val="2"/>
      </rPr>
      <t>6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</si>
  <si>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</si>
  <si>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r>
      <t>G</t>
    </r>
    <r>
      <rPr>
        <vertAlign val="subscript"/>
        <sz val="8"/>
        <color rgb="FF202122"/>
        <rFont val="Arial"/>
        <family val="2"/>
      </rPr>
      <t>6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</si>
  <si>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</si>
  <si>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r>
      <t>F</t>
    </r>
    <r>
      <rPr>
        <vertAlign val="subscript"/>
        <sz val="8"/>
        <color rgb="FF202122"/>
        <rFont val="Arial"/>
        <family val="2"/>
      </rPr>
      <t>6</t>
    </r>
  </si>
  <si>
    <r>
      <t>E</t>
    </r>
    <r>
      <rPr>
        <vertAlign val="subscript"/>
        <sz val="8"/>
        <color rgb="FF202122"/>
        <rFont val="Arial"/>
        <family val="2"/>
      </rPr>
      <t>6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</si>
  <si>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</si>
  <si>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r>
      <t>D</t>
    </r>
    <r>
      <rPr>
        <vertAlign val="subscript"/>
        <sz val="8"/>
        <color rgb="FF202122"/>
        <rFont val="Arial"/>
        <family val="2"/>
      </rPr>
      <t>6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</si>
  <si>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</si>
  <si>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C6 Soprano C (High C)</t>
  </si>
  <si>
    <r>
      <t>B</t>
    </r>
    <r>
      <rPr>
        <vertAlign val="subscript"/>
        <sz val="8"/>
        <color rgb="FF202122"/>
        <rFont val="Arial"/>
        <family val="2"/>
      </rPr>
      <t>5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</si>
  <si>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</si>
  <si>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r>
      <t>A</t>
    </r>
    <r>
      <rPr>
        <vertAlign val="subscript"/>
        <sz val="8"/>
        <color rgb="FF202122"/>
        <rFont val="Arial"/>
        <family val="2"/>
      </rPr>
      <t>5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</si>
  <si>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</si>
  <si>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r>
      <t>G</t>
    </r>
    <r>
      <rPr>
        <vertAlign val="subscript"/>
        <sz val="8"/>
        <color rgb="FF202122"/>
        <rFont val="Arial"/>
        <family val="2"/>
      </rPr>
      <t>5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</si>
  <si>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</si>
  <si>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r>
      <t>F</t>
    </r>
    <r>
      <rPr>
        <vertAlign val="subscript"/>
        <sz val="8"/>
        <color rgb="FF202122"/>
        <rFont val="Arial"/>
        <family val="2"/>
      </rPr>
      <t>5</t>
    </r>
  </si>
  <si>
    <r>
      <t>E</t>
    </r>
    <r>
      <rPr>
        <vertAlign val="subscript"/>
        <sz val="8"/>
        <color rgb="FF202122"/>
        <rFont val="Arial"/>
        <family val="2"/>
      </rPr>
      <t>5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</si>
  <si>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</si>
  <si>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r>
      <t>D</t>
    </r>
    <r>
      <rPr>
        <vertAlign val="subscript"/>
        <sz val="8"/>
        <color rgb="FF202122"/>
        <rFont val="Arial"/>
        <family val="2"/>
      </rPr>
      <t>5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</si>
  <si>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</si>
  <si>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C5 Tenor C</t>
  </si>
  <si>
    <r>
      <t>B</t>
    </r>
    <r>
      <rPr>
        <vertAlign val="subscript"/>
        <sz val="8"/>
        <color rgb="FF202122"/>
        <rFont val="Arial"/>
        <family val="2"/>
      </rPr>
      <t>4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</si>
  <si>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</si>
  <si>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A4 A440</t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</si>
  <si>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</si>
  <si>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r>
      <t>G</t>
    </r>
    <r>
      <rPr>
        <vertAlign val="subscript"/>
        <sz val="8"/>
        <color rgb="FF202122"/>
        <rFont val="Arial"/>
        <family val="2"/>
      </rPr>
      <t>4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</si>
  <si>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</si>
  <si>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r>
      <t>F</t>
    </r>
    <r>
      <rPr>
        <vertAlign val="subscript"/>
        <sz val="8"/>
        <color rgb="FF202122"/>
        <rFont val="Arial"/>
        <family val="2"/>
      </rPr>
      <t>4</t>
    </r>
  </si>
  <si>
    <r>
      <t>E</t>
    </r>
    <r>
      <rPr>
        <vertAlign val="subscript"/>
        <sz val="8"/>
        <color rgb="FF202122"/>
        <rFont val="Arial"/>
        <family val="2"/>
      </rPr>
      <t>4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</si>
  <si>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</si>
  <si>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r>
      <t>D</t>
    </r>
    <r>
      <rPr>
        <vertAlign val="subscript"/>
        <sz val="8"/>
        <color rgb="FF202122"/>
        <rFont val="Arial"/>
        <family val="2"/>
      </rPr>
      <t>4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</si>
  <si>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</si>
  <si>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C4 Middle C</t>
  </si>
  <si>
    <r>
      <t>B</t>
    </r>
    <r>
      <rPr>
        <vertAlign val="subscript"/>
        <sz val="8"/>
        <color rgb="FF202122"/>
        <rFont val="Arial"/>
        <family val="2"/>
      </rPr>
      <t>3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</si>
  <si>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</si>
  <si>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r>
      <t>A</t>
    </r>
    <r>
      <rPr>
        <vertAlign val="subscript"/>
        <sz val="8"/>
        <color rgb="FF202122"/>
        <rFont val="Arial"/>
        <family val="2"/>
      </rPr>
      <t>3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</si>
  <si>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</si>
  <si>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r>
      <t>G</t>
    </r>
    <r>
      <rPr>
        <vertAlign val="subscript"/>
        <sz val="8"/>
        <color rgb="FF202122"/>
        <rFont val="Arial"/>
        <family val="2"/>
      </rPr>
      <t>3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</si>
  <si>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</si>
  <si>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r>
      <t>F</t>
    </r>
    <r>
      <rPr>
        <vertAlign val="subscript"/>
        <sz val="8"/>
        <color rgb="FF202122"/>
        <rFont val="Arial"/>
        <family val="2"/>
      </rPr>
      <t>3</t>
    </r>
  </si>
  <si>
    <r>
      <t>E</t>
    </r>
    <r>
      <rPr>
        <vertAlign val="subscript"/>
        <sz val="8"/>
        <color rgb="FF202122"/>
        <rFont val="Arial"/>
        <family val="2"/>
      </rPr>
      <t>3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</si>
  <si>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</si>
  <si>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r>
      <t>D</t>
    </r>
    <r>
      <rPr>
        <vertAlign val="subscript"/>
        <sz val="8"/>
        <color rgb="FF202122"/>
        <rFont val="Arial"/>
        <family val="2"/>
      </rPr>
      <t>3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</si>
  <si>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</si>
  <si>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r>
      <t>C</t>
    </r>
    <r>
      <rPr>
        <vertAlign val="subscript"/>
        <sz val="8"/>
        <color rgb="FF202122"/>
        <rFont val="Arial"/>
        <family val="2"/>
      </rPr>
      <t>3</t>
    </r>
  </si>
  <si>
    <r>
      <t>B</t>
    </r>
    <r>
      <rPr>
        <vertAlign val="subscript"/>
        <sz val="8"/>
        <color rgb="FF202122"/>
        <rFont val="Arial"/>
        <family val="2"/>
      </rPr>
      <t>2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</si>
  <si>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</si>
  <si>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A</t>
    </r>
    <r>
      <rPr>
        <vertAlign val="subscript"/>
        <sz val="8"/>
        <color rgb="FF202122"/>
        <rFont val="Arial"/>
        <family val="2"/>
      </rPr>
      <t>2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</si>
  <si>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</si>
  <si>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G</t>
    </r>
    <r>
      <rPr>
        <vertAlign val="subscript"/>
        <sz val="8"/>
        <color rgb="FF202122"/>
        <rFont val="Arial"/>
        <family val="2"/>
      </rPr>
      <t>2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</si>
  <si>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</si>
  <si>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F</t>
    </r>
    <r>
      <rPr>
        <vertAlign val="subscript"/>
        <sz val="8"/>
        <color rgb="FF202122"/>
        <rFont val="Arial"/>
        <family val="2"/>
      </rPr>
      <t>2</t>
    </r>
  </si>
  <si>
    <r>
      <t>E</t>
    </r>
    <r>
      <rPr>
        <vertAlign val="subscript"/>
        <sz val="8"/>
        <color rgb="FF202122"/>
        <rFont val="Arial"/>
        <family val="2"/>
      </rPr>
      <t>2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</si>
  <si>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</si>
  <si>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D</t>
    </r>
    <r>
      <rPr>
        <vertAlign val="subscript"/>
        <sz val="8"/>
        <color rgb="FF202122"/>
        <rFont val="Arial"/>
        <family val="2"/>
      </rPr>
      <t>2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</si>
  <si>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</si>
  <si>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t>C2 Deep C</t>
  </si>
  <si>
    <r>
      <t>B</t>
    </r>
    <r>
      <rPr>
        <vertAlign val="subscript"/>
        <sz val="8"/>
        <color rgb="FF202122"/>
        <rFont val="Arial"/>
        <family val="2"/>
      </rPr>
      <t>1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</si>
  <si>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</si>
  <si>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A</t>
    </r>
    <r>
      <rPr>
        <vertAlign val="subscript"/>
        <sz val="8"/>
        <color rgb="FF202122"/>
        <rFont val="Arial"/>
        <family val="2"/>
      </rPr>
      <t>1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</si>
  <si>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</si>
  <si>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G</t>
    </r>
    <r>
      <rPr>
        <vertAlign val="subscript"/>
        <sz val="8"/>
        <color rgb="FF202122"/>
        <rFont val="Arial"/>
        <family val="2"/>
      </rPr>
      <t>1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</si>
  <si>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</si>
  <si>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F</t>
    </r>
    <r>
      <rPr>
        <vertAlign val="subscript"/>
        <sz val="8"/>
        <color rgb="FF202122"/>
        <rFont val="Arial"/>
        <family val="2"/>
      </rPr>
      <t>1</t>
    </r>
  </si>
  <si>
    <r>
      <t>E</t>
    </r>
    <r>
      <rPr>
        <vertAlign val="subscript"/>
        <sz val="8"/>
        <color rgb="FF202122"/>
        <rFont val="Arial"/>
        <family val="2"/>
      </rPr>
      <t>1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</si>
  <si>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</si>
  <si>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D</t>
    </r>
    <r>
      <rPr>
        <vertAlign val="subscript"/>
        <sz val="8"/>
        <color rgb="FF202122"/>
        <rFont val="Arial"/>
        <family val="2"/>
      </rPr>
      <t>1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</si>
  <si>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</si>
  <si>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C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 Pedal C</t>
    </r>
  </si>
  <si>
    <r>
      <t>B</t>
    </r>
    <r>
      <rPr>
        <vertAlign val="subscript"/>
        <sz val="8"/>
        <color rgb="FF202122"/>
        <rFont val="Arial"/>
        <family val="2"/>
      </rPr>
      <t>0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</si>
  <si>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0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0</t>
    </r>
  </si>
  <si>
    <r>
      <t>A</t>
    </r>
    <r>
      <rPr>
        <vertAlign val="subscript"/>
        <sz val="8"/>
        <color rgb="FF202122"/>
        <rFont val="Arial"/>
        <family val="2"/>
      </rPr>
      <t>0</t>
    </r>
  </si>
  <si>
    <r>
      <t>Frequency </t>
    </r>
    <r>
      <rPr>
        <b/>
        <i/>
        <sz val="12"/>
        <color rgb="FF202122"/>
        <rFont val="Times New Roman"/>
        <family val="1"/>
      </rPr>
      <t>f</t>
    </r>
    <r>
      <rPr>
        <b/>
        <sz val="11"/>
        <color rgb="FF202122"/>
        <rFont val="Arial"/>
        <family val="2"/>
      </rPr>
      <t>(</t>
    </r>
    <r>
      <rPr>
        <b/>
        <i/>
        <sz val="12"/>
        <color rgb="FF202122"/>
        <rFont val="Times New Roman"/>
        <family val="1"/>
      </rPr>
      <t>n</t>
    </r>
    <r>
      <rPr>
        <b/>
        <sz val="11"/>
        <color rgb="FF202122"/>
        <rFont val="Arial"/>
        <family val="2"/>
      </rPr>
      <t>) (Hz) (Equal temperament)</t>
    </r>
  </si>
  <si>
    <t>Scientific pitch name</t>
  </si>
  <si>
    <t>Error (Hz)</t>
  </si>
  <si>
    <t>MHz</t>
  </si>
  <si>
    <t>IO Port &amp; Mixer Settings
(0=On, 1=Off )</t>
  </si>
  <si>
    <t>Noise Period</t>
  </si>
  <si>
    <t>Shape of Envelope</t>
  </si>
  <si>
    <t>Data for I/O Port A</t>
  </si>
  <si>
    <t>Data for I/O Port B</t>
  </si>
  <si>
    <t>8-Bit I/O on Port A</t>
  </si>
  <si>
    <t>8-Bit I/O on Port B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</si>
  <si>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</si>
  <si>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</si>
  <si>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</si>
  <si>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</si>
  <si>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</si>
  <si>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</si>
  <si>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</si>
  <si>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</si>
  <si>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</si>
  <si>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</si>
  <si>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R0A</t>
  </si>
  <si>
    <t>R0B</t>
  </si>
  <si>
    <t>R0C</t>
  </si>
  <si>
    <t>R0D</t>
  </si>
  <si>
    <t>R0E</t>
  </si>
  <si>
    <t>R0F</t>
  </si>
  <si>
    <t>Input/Output</t>
  </si>
  <si>
    <t>8-Bit Coarse Tune Envelope</t>
  </si>
  <si>
    <t>I/O B</t>
  </si>
  <si>
    <t>Register Map for AY-3-8910/12/13 and YM2149F</t>
  </si>
  <si>
    <t xml:space="preserve">Coarse Register
Decimal </t>
  </si>
  <si>
    <t>Fine Register
Decimal</t>
  </si>
  <si>
    <t xml:space="preserve">Coarse Register
Hex </t>
  </si>
  <si>
    <t>Fine Register
Hex</t>
  </si>
  <si>
    <t>Tone Period
Dedcimal</t>
  </si>
  <si>
    <r>
      <t>f</t>
    </r>
    <r>
      <rPr>
        <vertAlign val="subscript"/>
        <sz val="28"/>
        <color theme="1"/>
        <rFont val="Calibri"/>
        <family val="2"/>
        <scheme val="minor"/>
      </rPr>
      <t>CLK</t>
    </r>
  </si>
  <si>
    <t>Output
Frequency
(HZ)</t>
  </si>
  <si>
    <t>AY-3-8910 &amp; YM2149
Tone Frequencies</t>
  </si>
  <si>
    <t>Source information from Wikipedia</t>
  </si>
  <si>
    <t>Insert the clock frequency of your own sound generator.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</si>
</sst>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202122"/>
      <name val="Arial"/>
      <family val="2"/>
    </font>
    <font>
      <b/>
      <i/>
      <sz val="12"/>
      <color rgb="FF202122"/>
      <name val="Times New Roman"/>
      <family val="1"/>
    </font>
    <font>
      <sz val="11"/>
      <color rgb="FF333333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sz val="11"/>
      <color rgb="FF202122"/>
      <name val="Lucida Sans Unicode"/>
      <family val="2"/>
    </font>
    <font>
      <b/>
      <sz val="28"/>
      <color theme="8" tint="-0.499984740745262"/>
      <name val="Arial"/>
      <family val="2"/>
    </font>
    <font>
      <b/>
      <sz val="14"/>
      <color theme="8" tint="-0.499984740745262"/>
      <name val="Arial"/>
      <family val="2"/>
    </font>
    <font>
      <b/>
      <sz val="30"/>
      <color theme="8" tint="-0.499984740745262"/>
      <name val="Arial"/>
      <family val="2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bscript"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rgb="FF660000"/>
      </left>
      <right style="medium">
        <color rgb="FF660000"/>
      </right>
      <top style="medium">
        <color rgb="FF660000"/>
      </top>
      <bottom style="medium">
        <color rgb="FF660000"/>
      </bottom>
      <diagonal/>
    </border>
    <border>
      <left style="medium">
        <color rgb="FF660000"/>
      </left>
      <right/>
      <top style="medium">
        <color rgb="FF660000"/>
      </top>
      <bottom style="medium">
        <color rgb="FF660000"/>
      </bottom>
      <diagonal/>
    </border>
    <border>
      <left/>
      <right style="medium">
        <color rgb="FF660000"/>
      </right>
      <top style="medium">
        <color rgb="FF660000"/>
      </top>
      <bottom style="medium">
        <color rgb="FF660000"/>
      </bottom>
      <diagonal/>
    </border>
    <border>
      <left style="medium">
        <color rgb="FF660000"/>
      </left>
      <right style="medium">
        <color rgb="FF660000"/>
      </right>
      <top style="medium">
        <color rgb="FF660000"/>
      </top>
      <bottom/>
      <diagonal/>
    </border>
    <border>
      <left style="medium">
        <color rgb="FF660000"/>
      </left>
      <right style="medium">
        <color rgb="FF660000"/>
      </right>
      <top/>
      <bottom style="medium">
        <color rgb="FF660000"/>
      </bottom>
      <diagonal/>
    </border>
    <border>
      <left/>
      <right/>
      <top style="medium">
        <color rgb="FF660000"/>
      </top>
      <bottom style="medium">
        <color rgb="FF660000"/>
      </bottom>
      <diagonal/>
    </border>
    <border>
      <left style="medium">
        <color rgb="FF660000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17" fillId="0" borderId="0" xfId="1" applyAlignment="1">
      <alignment horizontal="left" vertical="center"/>
    </xf>
    <xf numFmtId="0" fontId="1" fillId="3" borderId="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96CF-1AD3-4D94-8FA5-B2233C349BA1}">
  <dimension ref="A1:J20"/>
  <sheetViews>
    <sheetView tabSelected="1" workbookViewId="0">
      <selection sqref="A1:J1"/>
    </sheetView>
  </sheetViews>
  <sheetFormatPr defaultRowHeight="15" x14ac:dyDescent="0.25"/>
  <cols>
    <col min="1" max="1" width="20.85546875" customWidth="1"/>
    <col min="2" max="2" width="34.5703125" customWidth="1"/>
  </cols>
  <sheetData>
    <row r="1" spans="1:10" ht="36" customHeight="1" x14ac:dyDescent="0.2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thickBot="1" x14ac:dyDescent="0.3"/>
    <row r="3" spans="1:10" ht="39.950000000000003" customHeight="1" thickBot="1" x14ac:dyDescent="0.3">
      <c r="A3" s="34" t="s">
        <v>35</v>
      </c>
      <c r="B3" s="35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</row>
    <row r="4" spans="1:10" ht="36.950000000000003" customHeight="1" thickBot="1" x14ac:dyDescent="0.3">
      <c r="A4" s="16" t="s">
        <v>137</v>
      </c>
      <c r="B4" s="28" t="s">
        <v>8</v>
      </c>
      <c r="C4" s="25" t="s">
        <v>9</v>
      </c>
      <c r="D4" s="26"/>
      <c r="E4" s="26"/>
      <c r="F4" s="26"/>
      <c r="G4" s="26"/>
      <c r="H4" s="26"/>
      <c r="I4" s="26"/>
      <c r="J4" s="27"/>
    </row>
    <row r="5" spans="1:10" ht="36.950000000000003" customHeight="1" thickBot="1" x14ac:dyDescent="0.3">
      <c r="A5" s="16" t="s">
        <v>138</v>
      </c>
      <c r="B5" s="29"/>
      <c r="C5" s="22"/>
      <c r="D5" s="23"/>
      <c r="E5" s="23"/>
      <c r="F5" s="24"/>
      <c r="G5" s="25" t="s">
        <v>10</v>
      </c>
      <c r="H5" s="26"/>
      <c r="I5" s="26"/>
      <c r="J5" s="27"/>
    </row>
    <row r="6" spans="1:10" ht="36.950000000000003" customHeight="1" thickBot="1" x14ac:dyDescent="0.3">
      <c r="A6" s="16" t="s">
        <v>139</v>
      </c>
      <c r="B6" s="28" t="s">
        <v>11</v>
      </c>
      <c r="C6" s="25" t="s">
        <v>12</v>
      </c>
      <c r="D6" s="26"/>
      <c r="E6" s="26"/>
      <c r="F6" s="26"/>
      <c r="G6" s="26"/>
      <c r="H6" s="26"/>
      <c r="I6" s="26"/>
      <c r="J6" s="27"/>
    </row>
    <row r="7" spans="1:10" ht="36.950000000000003" customHeight="1" thickBot="1" x14ac:dyDescent="0.3">
      <c r="A7" s="16" t="s">
        <v>140</v>
      </c>
      <c r="B7" s="29"/>
      <c r="C7" s="22"/>
      <c r="D7" s="23"/>
      <c r="E7" s="23"/>
      <c r="F7" s="24"/>
      <c r="G7" s="25" t="s">
        <v>13</v>
      </c>
      <c r="H7" s="26"/>
      <c r="I7" s="26"/>
      <c r="J7" s="27"/>
    </row>
    <row r="8" spans="1:10" ht="36.950000000000003" customHeight="1" thickBot="1" x14ac:dyDescent="0.3">
      <c r="A8" s="16" t="s">
        <v>141</v>
      </c>
      <c r="B8" s="28" t="s">
        <v>14</v>
      </c>
      <c r="C8" s="25" t="s">
        <v>15</v>
      </c>
      <c r="D8" s="26"/>
      <c r="E8" s="26"/>
      <c r="F8" s="26"/>
      <c r="G8" s="26"/>
      <c r="H8" s="26"/>
      <c r="I8" s="26"/>
      <c r="J8" s="27"/>
    </row>
    <row r="9" spans="1:10" ht="36.950000000000003" customHeight="1" thickBot="1" x14ac:dyDescent="0.3">
      <c r="A9" s="16" t="s">
        <v>142</v>
      </c>
      <c r="B9" s="29"/>
      <c r="C9" s="22"/>
      <c r="D9" s="23"/>
      <c r="E9" s="23"/>
      <c r="F9" s="24"/>
      <c r="G9" s="25" t="s">
        <v>16</v>
      </c>
      <c r="H9" s="26"/>
      <c r="I9" s="26"/>
      <c r="J9" s="27"/>
    </row>
    <row r="10" spans="1:10" ht="36.950000000000003" customHeight="1" thickBot="1" x14ac:dyDescent="0.3">
      <c r="A10" s="16" t="s">
        <v>143</v>
      </c>
      <c r="B10" s="2" t="s">
        <v>131</v>
      </c>
      <c r="C10" s="22"/>
      <c r="D10" s="23"/>
      <c r="E10" s="24"/>
      <c r="F10" s="25" t="s">
        <v>17</v>
      </c>
      <c r="G10" s="26"/>
      <c r="H10" s="26"/>
      <c r="I10" s="26"/>
      <c r="J10" s="27"/>
    </row>
    <row r="11" spans="1:10" ht="36.950000000000003" customHeight="1" thickBot="1" x14ac:dyDescent="0.3">
      <c r="A11" s="30" t="s">
        <v>144</v>
      </c>
      <c r="B11" s="28" t="s">
        <v>130</v>
      </c>
      <c r="C11" s="25" t="s">
        <v>153</v>
      </c>
      <c r="D11" s="27"/>
      <c r="E11" s="25" t="s">
        <v>18</v>
      </c>
      <c r="F11" s="26"/>
      <c r="G11" s="27"/>
      <c r="H11" s="25" t="s">
        <v>19</v>
      </c>
      <c r="I11" s="26"/>
      <c r="J11" s="27"/>
    </row>
    <row r="12" spans="1:10" ht="36.950000000000003" customHeight="1" thickBot="1" x14ac:dyDescent="0.3">
      <c r="A12" s="31"/>
      <c r="B12" s="29"/>
      <c r="C12" s="1" t="s">
        <v>155</v>
      </c>
      <c r="D12" s="1" t="s">
        <v>20</v>
      </c>
      <c r="E12" s="1" t="s">
        <v>21</v>
      </c>
      <c r="F12" s="1" t="s">
        <v>22</v>
      </c>
      <c r="G12" s="1" t="s">
        <v>23</v>
      </c>
      <c r="H12" s="1" t="s">
        <v>21</v>
      </c>
      <c r="I12" s="1" t="s">
        <v>22</v>
      </c>
      <c r="J12" s="1" t="s">
        <v>23</v>
      </c>
    </row>
    <row r="13" spans="1:10" ht="36.950000000000003" customHeight="1" thickBot="1" x14ac:dyDescent="0.3">
      <c r="A13" s="16" t="s">
        <v>145</v>
      </c>
      <c r="B13" s="2" t="s">
        <v>24</v>
      </c>
      <c r="C13" s="13"/>
      <c r="D13" s="14"/>
      <c r="E13" s="14"/>
      <c r="F13" s="12" t="s">
        <v>25</v>
      </c>
      <c r="G13" s="25" t="s">
        <v>34</v>
      </c>
      <c r="H13" s="26"/>
      <c r="I13" s="26"/>
      <c r="J13" s="27"/>
    </row>
    <row r="14" spans="1:10" ht="36.950000000000003" customHeight="1" thickBot="1" x14ac:dyDescent="0.3">
      <c r="A14" s="16" t="s">
        <v>146</v>
      </c>
      <c r="B14" s="2" t="s">
        <v>26</v>
      </c>
      <c r="C14" s="13"/>
      <c r="D14" s="14"/>
      <c r="E14" s="14"/>
      <c r="F14" s="12" t="s">
        <v>25</v>
      </c>
      <c r="G14" s="25" t="s">
        <v>34</v>
      </c>
      <c r="H14" s="26"/>
      <c r="I14" s="26"/>
      <c r="J14" s="27"/>
    </row>
    <row r="15" spans="1:10" ht="36.950000000000003" customHeight="1" thickBot="1" x14ac:dyDescent="0.3">
      <c r="A15" s="16" t="s">
        <v>147</v>
      </c>
      <c r="B15" s="2" t="s">
        <v>27</v>
      </c>
      <c r="C15" s="13"/>
      <c r="D15" s="14"/>
      <c r="E15" s="14"/>
      <c r="F15" s="12" t="s">
        <v>25</v>
      </c>
      <c r="G15" s="25" t="s">
        <v>34</v>
      </c>
      <c r="H15" s="26"/>
      <c r="I15" s="26"/>
      <c r="J15" s="27"/>
    </row>
    <row r="16" spans="1:10" ht="36.950000000000003" customHeight="1" thickBot="1" x14ac:dyDescent="0.3">
      <c r="A16" s="16" t="s">
        <v>148</v>
      </c>
      <c r="B16" s="28" t="s">
        <v>28</v>
      </c>
      <c r="C16" s="25" t="s">
        <v>29</v>
      </c>
      <c r="D16" s="26"/>
      <c r="E16" s="26"/>
      <c r="F16" s="26"/>
      <c r="G16" s="26"/>
      <c r="H16" s="26"/>
      <c r="I16" s="26"/>
      <c r="J16" s="27"/>
    </row>
    <row r="17" spans="1:10" ht="36.950000000000003" customHeight="1" thickBot="1" x14ac:dyDescent="0.3">
      <c r="A17" s="16" t="s">
        <v>149</v>
      </c>
      <c r="B17" s="29"/>
      <c r="C17" s="25" t="s">
        <v>154</v>
      </c>
      <c r="D17" s="26"/>
      <c r="E17" s="26"/>
      <c r="F17" s="26"/>
      <c r="G17" s="26"/>
      <c r="H17" s="26"/>
      <c r="I17" s="26"/>
      <c r="J17" s="27"/>
    </row>
    <row r="18" spans="1:10" ht="36.950000000000003" customHeight="1" thickBot="1" x14ac:dyDescent="0.3">
      <c r="A18" s="16" t="s">
        <v>150</v>
      </c>
      <c r="B18" s="2" t="s">
        <v>132</v>
      </c>
      <c r="C18" s="22"/>
      <c r="D18" s="23"/>
      <c r="E18" s="23"/>
      <c r="F18" s="24"/>
      <c r="G18" s="1" t="s">
        <v>30</v>
      </c>
      <c r="H18" s="1" t="s">
        <v>31</v>
      </c>
      <c r="I18" s="1" t="s">
        <v>32</v>
      </c>
      <c r="J18" s="1" t="s">
        <v>33</v>
      </c>
    </row>
    <row r="19" spans="1:10" ht="36.950000000000003" customHeight="1" thickBot="1" x14ac:dyDescent="0.3">
      <c r="A19" s="16" t="s">
        <v>151</v>
      </c>
      <c r="B19" s="2" t="s">
        <v>133</v>
      </c>
      <c r="C19" s="25" t="s">
        <v>135</v>
      </c>
      <c r="D19" s="26"/>
      <c r="E19" s="26"/>
      <c r="F19" s="26"/>
      <c r="G19" s="26"/>
      <c r="H19" s="26"/>
      <c r="I19" s="26"/>
      <c r="J19" s="27"/>
    </row>
    <row r="20" spans="1:10" ht="36.950000000000003" customHeight="1" thickBot="1" x14ac:dyDescent="0.3">
      <c r="A20" s="16" t="s">
        <v>152</v>
      </c>
      <c r="B20" s="2" t="s">
        <v>134</v>
      </c>
      <c r="C20" s="25" t="s">
        <v>136</v>
      </c>
      <c r="D20" s="26"/>
      <c r="E20" s="26"/>
      <c r="F20" s="26"/>
      <c r="G20" s="26"/>
      <c r="H20" s="26"/>
      <c r="I20" s="26"/>
      <c r="J20" s="27"/>
    </row>
  </sheetData>
  <mergeCells count="30">
    <mergeCell ref="A1:J1"/>
    <mergeCell ref="B6:B7"/>
    <mergeCell ref="C6:J6"/>
    <mergeCell ref="C7:F7"/>
    <mergeCell ref="G7:J7"/>
    <mergeCell ref="A3:B3"/>
    <mergeCell ref="B4:B5"/>
    <mergeCell ref="C4:J4"/>
    <mergeCell ref="C5:F5"/>
    <mergeCell ref="G5:J5"/>
    <mergeCell ref="G13:J13"/>
    <mergeCell ref="G14:J14"/>
    <mergeCell ref="G15:J15"/>
    <mergeCell ref="B8:B9"/>
    <mergeCell ref="C8:J8"/>
    <mergeCell ref="C9:F9"/>
    <mergeCell ref="G9:J9"/>
    <mergeCell ref="C10:E10"/>
    <mergeCell ref="F10:J10"/>
    <mergeCell ref="A11:A12"/>
    <mergeCell ref="B11:B12"/>
    <mergeCell ref="C11:D11"/>
    <mergeCell ref="E11:G11"/>
    <mergeCell ref="H11:J11"/>
    <mergeCell ref="C18:F18"/>
    <mergeCell ref="C19:J19"/>
    <mergeCell ref="C20:J20"/>
    <mergeCell ref="C17:J17"/>
    <mergeCell ref="B16:B17"/>
    <mergeCell ref="C16:J16"/>
  </mergeCells>
  <pageMargins left="0.7" right="0.7" top="0.75" bottom="0.75" header="0.3" footer="0.3"/>
  <pageSetup paperSize="9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8932-B9D3-45B0-8B2B-D02E41E5EBFF}">
  <sheetPr>
    <pageSetUpPr fitToPage="1"/>
  </sheetPr>
  <dimension ref="A1:L97"/>
  <sheetViews>
    <sheetView topLeftCell="A73" workbookViewId="0">
      <selection activeCell="G101" sqref="G101"/>
    </sheetView>
  </sheetViews>
  <sheetFormatPr defaultRowHeight="15" x14ac:dyDescent="0.25"/>
  <cols>
    <col min="1" max="2" width="8.7109375" style="7" bestFit="1" customWidth="1"/>
    <col min="3" max="3" width="22.42578125" customWidth="1"/>
    <col min="4" max="4" width="17.28515625" style="19" customWidth="1"/>
    <col min="6" max="7" width="10.42578125" customWidth="1"/>
    <col min="8" max="10" width="10.28515625" customWidth="1"/>
    <col min="11" max="11" width="12.140625" customWidth="1"/>
  </cols>
  <sheetData>
    <row r="1" spans="1:12" ht="15" customHeight="1" x14ac:dyDescent="0.25">
      <c r="A1" s="39" t="s">
        <v>164</v>
      </c>
      <c r="B1" s="40"/>
      <c r="C1" s="40"/>
      <c r="D1" s="40"/>
    </row>
    <row r="2" spans="1:12" ht="15" customHeight="1" x14ac:dyDescent="0.25">
      <c r="A2" s="40"/>
      <c r="B2" s="40"/>
      <c r="C2" s="40"/>
      <c r="D2" s="40"/>
      <c r="K2" s="36" t="s">
        <v>166</v>
      </c>
      <c r="L2" s="36"/>
    </row>
    <row r="3" spans="1:12" ht="18" customHeight="1" x14ac:dyDescent="0.25">
      <c r="A3" s="40"/>
      <c r="B3" s="40"/>
      <c r="C3" s="40"/>
      <c r="D3" s="40"/>
      <c r="F3" s="37" t="s">
        <v>162</v>
      </c>
      <c r="G3" s="38">
        <v>2.3039999999999998</v>
      </c>
      <c r="H3" s="38"/>
      <c r="I3" s="38" t="s">
        <v>129</v>
      </c>
      <c r="K3" s="36"/>
      <c r="L3" s="36"/>
    </row>
    <row r="4" spans="1:12" ht="15" customHeight="1" x14ac:dyDescent="0.25">
      <c r="A4" s="40"/>
      <c r="B4" s="40"/>
      <c r="C4" s="40"/>
      <c r="D4" s="40"/>
      <c r="F4" s="37"/>
      <c r="G4" s="38"/>
      <c r="H4" s="38"/>
      <c r="I4" s="38"/>
      <c r="K4" s="36"/>
      <c r="L4" s="36"/>
    </row>
    <row r="6" spans="1:12" ht="43.5" customHeight="1" x14ac:dyDescent="0.25">
      <c r="A6" s="11" t="s">
        <v>36</v>
      </c>
      <c r="B6" s="11" t="s">
        <v>37</v>
      </c>
      <c r="C6" s="11" t="s">
        <v>127</v>
      </c>
      <c r="D6" s="18" t="s">
        <v>126</v>
      </c>
      <c r="E6" s="5"/>
      <c r="F6" s="3" t="s">
        <v>161</v>
      </c>
      <c r="G6" s="3" t="s">
        <v>157</v>
      </c>
      <c r="H6" s="3" t="s">
        <v>158</v>
      </c>
      <c r="I6" s="3" t="s">
        <v>159</v>
      </c>
      <c r="J6" s="3" t="s">
        <v>160</v>
      </c>
      <c r="K6" s="3" t="s">
        <v>163</v>
      </c>
      <c r="L6" s="3" t="s">
        <v>128</v>
      </c>
    </row>
    <row r="7" spans="1:12" x14ac:dyDescent="0.25">
      <c r="A7" s="8">
        <v>88</v>
      </c>
      <c r="B7" s="10">
        <v>108</v>
      </c>
      <c r="C7" s="4" t="s">
        <v>38</v>
      </c>
      <c r="D7" s="20">
        <v>4186.009</v>
      </c>
      <c r="E7" s="4"/>
      <c r="F7" s="17">
        <f t="shared" ref="F7:F38" si="0">INT($G$3*1000000/(16*D7))</f>
        <v>34</v>
      </c>
      <c r="G7" s="17">
        <f>INT(F7/256)</f>
        <v>0</v>
      </c>
      <c r="H7" s="7">
        <f>F7-(256*G7)</f>
        <v>34</v>
      </c>
      <c r="I7" s="7" t="str">
        <f t="shared" ref="I7:J9" si="1">DEC2HEX(G7,2)</f>
        <v>00</v>
      </c>
      <c r="J7" s="7" t="str">
        <f t="shared" si="1"/>
        <v>22</v>
      </c>
      <c r="K7" s="6">
        <f t="shared" ref="K7:K38" si="2">$G$3*1000000/(16*F7)</f>
        <v>4235.2941176470586</v>
      </c>
      <c r="L7" s="6">
        <f t="shared" ref="L7:L38" si="3">ABS(K7-D7)</f>
        <v>49.285117647058541</v>
      </c>
    </row>
    <row r="8" spans="1:12" x14ac:dyDescent="0.25">
      <c r="A8" s="8">
        <v>87</v>
      </c>
      <c r="B8" s="10">
        <v>107</v>
      </c>
      <c r="C8" s="4" t="s">
        <v>39</v>
      </c>
      <c r="D8" s="20">
        <v>3951.0659999999998</v>
      </c>
      <c r="E8" s="4"/>
      <c r="F8" s="17">
        <f t="shared" si="0"/>
        <v>36</v>
      </c>
      <c r="G8" s="17">
        <f>INT(F8/256)</f>
        <v>0</v>
      </c>
      <c r="H8" s="7">
        <f>F8-(256*G8)</f>
        <v>36</v>
      </c>
      <c r="I8" s="7" t="str">
        <f t="shared" si="1"/>
        <v>00</v>
      </c>
      <c r="J8" s="7" t="str">
        <f t="shared" si="1"/>
        <v>24</v>
      </c>
      <c r="K8" s="6">
        <f t="shared" si="2"/>
        <v>4000</v>
      </c>
      <c r="L8" s="6">
        <f t="shared" si="3"/>
        <v>48.934000000000196</v>
      </c>
    </row>
    <row r="9" spans="1:12" x14ac:dyDescent="0.25">
      <c r="A9" s="9">
        <v>86</v>
      </c>
      <c r="B9" s="10">
        <v>106</v>
      </c>
      <c r="C9" s="4" t="s">
        <v>40</v>
      </c>
      <c r="D9" s="20">
        <v>3729.31</v>
      </c>
      <c r="E9" s="4"/>
      <c r="F9" s="17">
        <f t="shared" si="0"/>
        <v>38</v>
      </c>
      <c r="G9" s="17">
        <f>INT(F9/256)</f>
        <v>0</v>
      </c>
      <c r="H9" s="7">
        <f>F9-(256*G9)</f>
        <v>38</v>
      </c>
      <c r="I9" s="7" t="str">
        <f t="shared" si="1"/>
        <v>00</v>
      </c>
      <c r="J9" s="7" t="str">
        <f t="shared" si="1"/>
        <v>26</v>
      </c>
      <c r="K9" s="6">
        <f t="shared" si="2"/>
        <v>3789.4736842105262</v>
      </c>
      <c r="L9" s="6">
        <f t="shared" si="3"/>
        <v>60.163684210526299</v>
      </c>
    </row>
    <row r="10" spans="1:12" x14ac:dyDescent="0.25">
      <c r="A10" s="8">
        <v>85</v>
      </c>
      <c r="B10" s="10">
        <v>105</v>
      </c>
      <c r="C10" s="4" t="s">
        <v>41</v>
      </c>
      <c r="D10" s="18">
        <v>3520</v>
      </c>
      <c r="E10" s="4"/>
      <c r="F10" s="17">
        <f t="shared" si="0"/>
        <v>40</v>
      </c>
      <c r="G10" s="17">
        <f t="shared" ref="G10:G73" si="4">INT(F10/256)</f>
        <v>0</v>
      </c>
      <c r="H10" s="7">
        <f t="shared" ref="H10:H73" si="5">F10-(256*G10)</f>
        <v>40</v>
      </c>
      <c r="I10" s="7" t="str">
        <f t="shared" ref="I10:I73" si="6">DEC2HEX(G10,2)</f>
        <v>00</v>
      </c>
      <c r="J10" s="7" t="str">
        <f t="shared" ref="J10:J73" si="7">DEC2HEX(H10,2)</f>
        <v>28</v>
      </c>
      <c r="K10" s="6">
        <f t="shared" si="2"/>
        <v>3600</v>
      </c>
      <c r="L10" s="6">
        <f t="shared" si="3"/>
        <v>80</v>
      </c>
    </row>
    <row r="11" spans="1:12" x14ac:dyDescent="0.25">
      <c r="A11" s="9">
        <v>84</v>
      </c>
      <c r="B11" s="10">
        <v>104</v>
      </c>
      <c r="C11" s="4" t="s">
        <v>42</v>
      </c>
      <c r="D11" s="20">
        <v>3322.4380000000001</v>
      </c>
      <c r="E11" s="4"/>
      <c r="F11" s="17">
        <f t="shared" si="0"/>
        <v>43</v>
      </c>
      <c r="G11" s="17">
        <f t="shared" si="4"/>
        <v>0</v>
      </c>
      <c r="H11" s="7">
        <f t="shared" si="5"/>
        <v>43</v>
      </c>
      <c r="I11" s="7" t="str">
        <f t="shared" si="6"/>
        <v>00</v>
      </c>
      <c r="J11" s="7" t="str">
        <f t="shared" si="7"/>
        <v>2B</v>
      </c>
      <c r="K11" s="6">
        <f t="shared" si="2"/>
        <v>3348.8372093023254</v>
      </c>
      <c r="L11" s="6">
        <f t="shared" si="3"/>
        <v>26.399209302325289</v>
      </c>
    </row>
    <row r="12" spans="1:12" x14ac:dyDescent="0.25">
      <c r="A12" s="8">
        <v>83</v>
      </c>
      <c r="B12" s="10">
        <v>103</v>
      </c>
      <c r="C12" s="4" t="s">
        <v>43</v>
      </c>
      <c r="D12" s="20">
        <v>3135.9630000000002</v>
      </c>
      <c r="E12" s="4"/>
      <c r="F12" s="17">
        <f t="shared" si="0"/>
        <v>45</v>
      </c>
      <c r="G12" s="17">
        <f t="shared" si="4"/>
        <v>0</v>
      </c>
      <c r="H12" s="7">
        <f t="shared" si="5"/>
        <v>45</v>
      </c>
      <c r="I12" s="7" t="str">
        <f t="shared" si="6"/>
        <v>00</v>
      </c>
      <c r="J12" s="7" t="str">
        <f t="shared" si="7"/>
        <v>2D</v>
      </c>
      <c r="K12" s="6">
        <f t="shared" si="2"/>
        <v>3200</v>
      </c>
      <c r="L12" s="6">
        <f t="shared" si="3"/>
        <v>64.036999999999807</v>
      </c>
    </row>
    <row r="13" spans="1:12" x14ac:dyDescent="0.25">
      <c r="A13" s="9">
        <v>82</v>
      </c>
      <c r="B13" s="10">
        <v>102</v>
      </c>
      <c r="C13" s="4" t="s">
        <v>44</v>
      </c>
      <c r="D13" s="20">
        <v>2959.9549999999999</v>
      </c>
      <c r="E13" s="4"/>
      <c r="F13" s="17">
        <f t="shared" si="0"/>
        <v>48</v>
      </c>
      <c r="G13" s="17">
        <f t="shared" si="4"/>
        <v>0</v>
      </c>
      <c r="H13" s="7">
        <f t="shared" si="5"/>
        <v>48</v>
      </c>
      <c r="I13" s="7" t="str">
        <f t="shared" si="6"/>
        <v>00</v>
      </c>
      <c r="J13" s="7" t="str">
        <f t="shared" si="7"/>
        <v>30</v>
      </c>
      <c r="K13" s="6">
        <f t="shared" si="2"/>
        <v>3000</v>
      </c>
      <c r="L13" s="6">
        <f t="shared" si="3"/>
        <v>40.045000000000073</v>
      </c>
    </row>
    <row r="14" spans="1:12" x14ac:dyDescent="0.25">
      <c r="A14" s="8">
        <v>81</v>
      </c>
      <c r="B14" s="10">
        <v>101</v>
      </c>
      <c r="C14" s="4" t="s">
        <v>45</v>
      </c>
      <c r="D14" s="20">
        <v>2793.826</v>
      </c>
      <c r="E14" s="4"/>
      <c r="F14" s="17">
        <f t="shared" si="0"/>
        <v>51</v>
      </c>
      <c r="G14" s="17">
        <f t="shared" si="4"/>
        <v>0</v>
      </c>
      <c r="H14" s="7">
        <f t="shared" si="5"/>
        <v>51</v>
      </c>
      <c r="I14" s="7" t="str">
        <f t="shared" si="6"/>
        <v>00</v>
      </c>
      <c r="J14" s="7" t="str">
        <f t="shared" si="7"/>
        <v>33</v>
      </c>
      <c r="K14" s="6">
        <f t="shared" si="2"/>
        <v>2823.5294117647059</v>
      </c>
      <c r="L14" s="6">
        <f t="shared" si="3"/>
        <v>29.703411764705834</v>
      </c>
    </row>
    <row r="15" spans="1:12" x14ac:dyDescent="0.25">
      <c r="A15" s="8">
        <v>80</v>
      </c>
      <c r="B15" s="10">
        <v>100</v>
      </c>
      <c r="C15" s="4" t="s">
        <v>46</v>
      </c>
      <c r="D15" s="20">
        <v>2637.02</v>
      </c>
      <c r="E15" s="4"/>
      <c r="F15" s="17">
        <f t="shared" si="0"/>
        <v>54</v>
      </c>
      <c r="G15" s="17">
        <f t="shared" si="4"/>
        <v>0</v>
      </c>
      <c r="H15" s="7">
        <f t="shared" si="5"/>
        <v>54</v>
      </c>
      <c r="I15" s="7" t="str">
        <f t="shared" si="6"/>
        <v>00</v>
      </c>
      <c r="J15" s="7" t="str">
        <f t="shared" si="7"/>
        <v>36</v>
      </c>
      <c r="K15" s="6">
        <f t="shared" si="2"/>
        <v>2666.6666666666665</v>
      </c>
      <c r="L15" s="6">
        <f t="shared" si="3"/>
        <v>29.646666666666533</v>
      </c>
    </row>
    <row r="16" spans="1:12" x14ac:dyDescent="0.25">
      <c r="A16" s="9">
        <v>79</v>
      </c>
      <c r="B16" s="10">
        <v>99</v>
      </c>
      <c r="C16" s="4" t="s">
        <v>47</v>
      </c>
      <c r="D16" s="20">
        <v>2489.0160000000001</v>
      </c>
      <c r="E16" s="4"/>
      <c r="F16" s="17">
        <f t="shared" si="0"/>
        <v>57</v>
      </c>
      <c r="G16" s="17">
        <f t="shared" si="4"/>
        <v>0</v>
      </c>
      <c r="H16" s="7">
        <f t="shared" si="5"/>
        <v>57</v>
      </c>
      <c r="I16" s="7" t="str">
        <f t="shared" si="6"/>
        <v>00</v>
      </c>
      <c r="J16" s="7" t="str">
        <f t="shared" si="7"/>
        <v>39</v>
      </c>
      <c r="K16" s="6">
        <f t="shared" si="2"/>
        <v>2526.3157894736842</v>
      </c>
      <c r="L16" s="6">
        <f t="shared" si="3"/>
        <v>37.299789473684086</v>
      </c>
    </row>
    <row r="17" spans="1:12" x14ac:dyDescent="0.25">
      <c r="A17" s="8">
        <v>78</v>
      </c>
      <c r="B17" s="10">
        <v>98</v>
      </c>
      <c r="C17" s="4" t="s">
        <v>48</v>
      </c>
      <c r="D17" s="20">
        <v>2349.3180000000002</v>
      </c>
      <c r="E17" s="4"/>
      <c r="F17" s="17">
        <f t="shared" si="0"/>
        <v>61</v>
      </c>
      <c r="G17" s="17">
        <f t="shared" si="4"/>
        <v>0</v>
      </c>
      <c r="H17" s="7">
        <f t="shared" si="5"/>
        <v>61</v>
      </c>
      <c r="I17" s="7" t="str">
        <f t="shared" si="6"/>
        <v>00</v>
      </c>
      <c r="J17" s="7" t="str">
        <f t="shared" si="7"/>
        <v>3D</v>
      </c>
      <c r="K17" s="6">
        <f t="shared" si="2"/>
        <v>2360.655737704918</v>
      </c>
      <c r="L17" s="6">
        <f t="shared" si="3"/>
        <v>11.337737704917799</v>
      </c>
    </row>
    <row r="18" spans="1:12" x14ac:dyDescent="0.25">
      <c r="A18" s="9">
        <v>77</v>
      </c>
      <c r="B18" s="10">
        <v>97</v>
      </c>
      <c r="C18" s="4" t="s">
        <v>49</v>
      </c>
      <c r="D18" s="20">
        <v>2217.4609999999998</v>
      </c>
      <c r="E18" s="4"/>
      <c r="F18" s="17">
        <f t="shared" si="0"/>
        <v>64</v>
      </c>
      <c r="G18" s="17">
        <f t="shared" si="4"/>
        <v>0</v>
      </c>
      <c r="H18" s="7">
        <f t="shared" si="5"/>
        <v>64</v>
      </c>
      <c r="I18" s="7" t="str">
        <f t="shared" si="6"/>
        <v>00</v>
      </c>
      <c r="J18" s="7" t="str">
        <f t="shared" si="7"/>
        <v>40</v>
      </c>
      <c r="K18" s="6">
        <f t="shared" si="2"/>
        <v>2250</v>
      </c>
      <c r="L18" s="6">
        <f t="shared" si="3"/>
        <v>32.539000000000215</v>
      </c>
    </row>
    <row r="19" spans="1:12" x14ac:dyDescent="0.25">
      <c r="A19" s="8">
        <v>76</v>
      </c>
      <c r="B19" s="10">
        <v>96</v>
      </c>
      <c r="C19" s="4" t="s">
        <v>50</v>
      </c>
      <c r="D19" s="20">
        <v>2093.0050000000001</v>
      </c>
      <c r="E19" s="4"/>
      <c r="F19" s="17">
        <f t="shared" si="0"/>
        <v>68</v>
      </c>
      <c r="G19" s="17">
        <f t="shared" si="4"/>
        <v>0</v>
      </c>
      <c r="H19" s="7">
        <f t="shared" si="5"/>
        <v>68</v>
      </c>
      <c r="I19" s="7" t="str">
        <f t="shared" si="6"/>
        <v>00</v>
      </c>
      <c r="J19" s="7" t="str">
        <f t="shared" si="7"/>
        <v>44</v>
      </c>
      <c r="K19" s="6">
        <f t="shared" si="2"/>
        <v>2117.6470588235293</v>
      </c>
      <c r="L19" s="6">
        <f t="shared" si="3"/>
        <v>24.642058823529169</v>
      </c>
    </row>
    <row r="20" spans="1:12" x14ac:dyDescent="0.25">
      <c r="A20" s="8">
        <v>75</v>
      </c>
      <c r="B20" s="10">
        <v>95</v>
      </c>
      <c r="C20" s="4" t="s">
        <v>51</v>
      </c>
      <c r="D20" s="20">
        <v>1975.5329999999999</v>
      </c>
      <c r="E20" s="4"/>
      <c r="F20" s="17">
        <f t="shared" si="0"/>
        <v>72</v>
      </c>
      <c r="G20" s="17">
        <f t="shared" si="4"/>
        <v>0</v>
      </c>
      <c r="H20" s="7">
        <f t="shared" si="5"/>
        <v>72</v>
      </c>
      <c r="I20" s="7" t="str">
        <f t="shared" si="6"/>
        <v>00</v>
      </c>
      <c r="J20" s="7" t="str">
        <f t="shared" si="7"/>
        <v>48</v>
      </c>
      <c r="K20" s="6">
        <f t="shared" si="2"/>
        <v>2000</v>
      </c>
      <c r="L20" s="6">
        <f t="shared" si="3"/>
        <v>24.467000000000098</v>
      </c>
    </row>
    <row r="21" spans="1:12" x14ac:dyDescent="0.25">
      <c r="A21" s="9">
        <v>74</v>
      </c>
      <c r="B21" s="10">
        <v>94</v>
      </c>
      <c r="C21" s="4" t="s">
        <v>52</v>
      </c>
      <c r="D21" s="20">
        <v>1864.655</v>
      </c>
      <c r="E21" s="4"/>
      <c r="F21" s="17">
        <f t="shared" si="0"/>
        <v>77</v>
      </c>
      <c r="G21" s="17">
        <f t="shared" si="4"/>
        <v>0</v>
      </c>
      <c r="H21" s="7">
        <f t="shared" si="5"/>
        <v>77</v>
      </c>
      <c r="I21" s="7" t="str">
        <f t="shared" si="6"/>
        <v>00</v>
      </c>
      <c r="J21" s="7" t="str">
        <f t="shared" si="7"/>
        <v>4D</v>
      </c>
      <c r="K21" s="6">
        <f t="shared" si="2"/>
        <v>1870.1298701298701</v>
      </c>
      <c r="L21" s="6">
        <f t="shared" si="3"/>
        <v>5.474870129870169</v>
      </c>
    </row>
    <row r="22" spans="1:12" x14ac:dyDescent="0.25">
      <c r="A22" s="8">
        <v>73</v>
      </c>
      <c r="B22" s="10">
        <v>93</v>
      </c>
      <c r="C22" s="4" t="s">
        <v>53</v>
      </c>
      <c r="D22" s="18">
        <v>1760</v>
      </c>
      <c r="E22" s="4"/>
      <c r="F22" s="17">
        <f t="shared" si="0"/>
        <v>81</v>
      </c>
      <c r="G22" s="17">
        <f t="shared" si="4"/>
        <v>0</v>
      </c>
      <c r="H22" s="7">
        <f t="shared" si="5"/>
        <v>81</v>
      </c>
      <c r="I22" s="7" t="str">
        <f t="shared" si="6"/>
        <v>00</v>
      </c>
      <c r="J22" s="7" t="str">
        <f t="shared" si="7"/>
        <v>51</v>
      </c>
      <c r="K22" s="6">
        <f t="shared" si="2"/>
        <v>1777.7777777777778</v>
      </c>
      <c r="L22" s="6">
        <f t="shared" si="3"/>
        <v>17.777777777777828</v>
      </c>
    </row>
    <row r="23" spans="1:12" x14ac:dyDescent="0.25">
      <c r="A23" s="9">
        <v>72</v>
      </c>
      <c r="B23" s="10">
        <v>92</v>
      </c>
      <c r="C23" s="4" t="s">
        <v>54</v>
      </c>
      <c r="D23" s="20">
        <v>1661.2190000000001</v>
      </c>
      <c r="E23" s="4"/>
      <c r="F23" s="17">
        <f t="shared" si="0"/>
        <v>86</v>
      </c>
      <c r="G23" s="17">
        <f t="shared" si="4"/>
        <v>0</v>
      </c>
      <c r="H23" s="7">
        <f t="shared" si="5"/>
        <v>86</v>
      </c>
      <c r="I23" s="7" t="str">
        <f t="shared" si="6"/>
        <v>00</v>
      </c>
      <c r="J23" s="7" t="str">
        <f t="shared" si="7"/>
        <v>56</v>
      </c>
      <c r="K23" s="6">
        <f t="shared" si="2"/>
        <v>1674.4186046511627</v>
      </c>
      <c r="L23" s="6">
        <f t="shared" si="3"/>
        <v>13.199604651162645</v>
      </c>
    </row>
    <row r="24" spans="1:12" x14ac:dyDescent="0.25">
      <c r="A24" s="8">
        <v>71</v>
      </c>
      <c r="B24" s="10">
        <v>91</v>
      </c>
      <c r="C24" s="4" t="s">
        <v>55</v>
      </c>
      <c r="D24" s="20">
        <v>1567.982</v>
      </c>
      <c r="E24" s="4"/>
      <c r="F24" s="17">
        <f t="shared" si="0"/>
        <v>91</v>
      </c>
      <c r="G24" s="17">
        <f t="shared" si="4"/>
        <v>0</v>
      </c>
      <c r="H24" s="7">
        <f t="shared" si="5"/>
        <v>91</v>
      </c>
      <c r="I24" s="7" t="str">
        <f t="shared" si="6"/>
        <v>00</v>
      </c>
      <c r="J24" s="7" t="str">
        <f t="shared" si="7"/>
        <v>5B</v>
      </c>
      <c r="K24" s="6">
        <f t="shared" si="2"/>
        <v>1582.4175824175825</v>
      </c>
      <c r="L24" s="6">
        <f t="shared" si="3"/>
        <v>14.435582417582509</v>
      </c>
    </row>
    <row r="25" spans="1:12" x14ac:dyDescent="0.25">
      <c r="A25" s="9">
        <v>70</v>
      </c>
      <c r="B25" s="10">
        <v>90</v>
      </c>
      <c r="C25" s="4" t="s">
        <v>56</v>
      </c>
      <c r="D25" s="20">
        <v>1479.9780000000001</v>
      </c>
      <c r="E25" s="4"/>
      <c r="F25" s="17">
        <f t="shared" si="0"/>
        <v>97</v>
      </c>
      <c r="G25" s="17">
        <f t="shared" si="4"/>
        <v>0</v>
      </c>
      <c r="H25" s="7">
        <f t="shared" si="5"/>
        <v>97</v>
      </c>
      <c r="I25" s="7" t="str">
        <f t="shared" si="6"/>
        <v>00</v>
      </c>
      <c r="J25" s="7" t="str">
        <f t="shared" si="7"/>
        <v>61</v>
      </c>
      <c r="K25" s="6">
        <f t="shared" si="2"/>
        <v>1484.5360824742268</v>
      </c>
      <c r="L25" s="6">
        <f t="shared" si="3"/>
        <v>4.5580824742266941</v>
      </c>
    </row>
    <row r="26" spans="1:12" x14ac:dyDescent="0.25">
      <c r="A26" s="8">
        <v>69</v>
      </c>
      <c r="B26" s="10">
        <v>89</v>
      </c>
      <c r="C26" s="4" t="s">
        <v>57</v>
      </c>
      <c r="D26" s="20">
        <v>1396.913</v>
      </c>
      <c r="E26" s="4"/>
      <c r="F26" s="17">
        <f t="shared" si="0"/>
        <v>103</v>
      </c>
      <c r="G26" s="17">
        <f t="shared" si="4"/>
        <v>0</v>
      </c>
      <c r="H26" s="7">
        <f t="shared" si="5"/>
        <v>103</v>
      </c>
      <c r="I26" s="7" t="str">
        <f t="shared" si="6"/>
        <v>00</v>
      </c>
      <c r="J26" s="7" t="str">
        <f t="shared" si="7"/>
        <v>67</v>
      </c>
      <c r="K26" s="6">
        <f t="shared" si="2"/>
        <v>1398.0582524271845</v>
      </c>
      <c r="L26" s="6">
        <f t="shared" si="3"/>
        <v>1.1452524271844595</v>
      </c>
    </row>
    <row r="27" spans="1:12" x14ac:dyDescent="0.25">
      <c r="A27" s="8">
        <v>68</v>
      </c>
      <c r="B27" s="10">
        <v>88</v>
      </c>
      <c r="C27" s="4" t="s">
        <v>58</v>
      </c>
      <c r="D27" s="20">
        <v>1318.51</v>
      </c>
      <c r="E27" s="4"/>
      <c r="F27" s="17">
        <f t="shared" si="0"/>
        <v>109</v>
      </c>
      <c r="G27" s="17">
        <f t="shared" si="4"/>
        <v>0</v>
      </c>
      <c r="H27" s="7">
        <f t="shared" si="5"/>
        <v>109</v>
      </c>
      <c r="I27" s="7" t="str">
        <f t="shared" si="6"/>
        <v>00</v>
      </c>
      <c r="J27" s="7" t="str">
        <f t="shared" si="7"/>
        <v>6D</v>
      </c>
      <c r="K27" s="6">
        <f t="shared" si="2"/>
        <v>1321.1009174311926</v>
      </c>
      <c r="L27" s="6">
        <f t="shared" si="3"/>
        <v>2.5909174311925653</v>
      </c>
    </row>
    <row r="28" spans="1:12" x14ac:dyDescent="0.25">
      <c r="A28" s="9">
        <v>67</v>
      </c>
      <c r="B28" s="10">
        <v>87</v>
      </c>
      <c r="C28" s="4" t="s">
        <v>59</v>
      </c>
      <c r="D28" s="20">
        <v>1244.508</v>
      </c>
      <c r="E28" s="4"/>
      <c r="F28" s="17">
        <f t="shared" si="0"/>
        <v>115</v>
      </c>
      <c r="G28" s="17">
        <f t="shared" si="4"/>
        <v>0</v>
      </c>
      <c r="H28" s="7">
        <f t="shared" si="5"/>
        <v>115</v>
      </c>
      <c r="I28" s="7" t="str">
        <f t="shared" si="6"/>
        <v>00</v>
      </c>
      <c r="J28" s="7" t="str">
        <f t="shared" si="7"/>
        <v>73</v>
      </c>
      <c r="K28" s="6">
        <f t="shared" si="2"/>
        <v>1252.1739130434783</v>
      </c>
      <c r="L28" s="6">
        <f t="shared" si="3"/>
        <v>7.6659130434782128</v>
      </c>
    </row>
    <row r="29" spans="1:12" x14ac:dyDescent="0.25">
      <c r="A29" s="8">
        <v>66</v>
      </c>
      <c r="B29" s="10">
        <v>86</v>
      </c>
      <c r="C29" s="4" t="s">
        <v>60</v>
      </c>
      <c r="D29" s="20">
        <v>1174.6590000000001</v>
      </c>
      <c r="E29" s="4"/>
      <c r="F29" s="17">
        <f t="shared" si="0"/>
        <v>122</v>
      </c>
      <c r="G29" s="17">
        <f t="shared" si="4"/>
        <v>0</v>
      </c>
      <c r="H29" s="7">
        <f t="shared" si="5"/>
        <v>122</v>
      </c>
      <c r="I29" s="7" t="str">
        <f t="shared" si="6"/>
        <v>00</v>
      </c>
      <c r="J29" s="7" t="str">
        <f t="shared" si="7"/>
        <v>7A</v>
      </c>
      <c r="K29" s="6">
        <f t="shared" si="2"/>
        <v>1180.327868852459</v>
      </c>
      <c r="L29" s="6">
        <f t="shared" si="3"/>
        <v>5.6688688524588997</v>
      </c>
    </row>
    <row r="30" spans="1:12" x14ac:dyDescent="0.25">
      <c r="A30" s="9">
        <v>65</v>
      </c>
      <c r="B30" s="10">
        <v>85</v>
      </c>
      <c r="C30" s="4" t="s">
        <v>61</v>
      </c>
      <c r="D30" s="20">
        <v>1108.731</v>
      </c>
      <c r="E30" s="4"/>
      <c r="F30" s="17">
        <f t="shared" si="0"/>
        <v>129</v>
      </c>
      <c r="G30" s="17">
        <f t="shared" si="4"/>
        <v>0</v>
      </c>
      <c r="H30" s="7">
        <f t="shared" si="5"/>
        <v>129</v>
      </c>
      <c r="I30" s="7" t="str">
        <f t="shared" si="6"/>
        <v>00</v>
      </c>
      <c r="J30" s="7" t="str">
        <f t="shared" si="7"/>
        <v>81</v>
      </c>
      <c r="K30" s="6">
        <f t="shared" si="2"/>
        <v>1116.2790697674418</v>
      </c>
      <c r="L30" s="6">
        <f t="shared" si="3"/>
        <v>7.5480697674418025</v>
      </c>
    </row>
    <row r="31" spans="1:12" ht="15" customHeight="1" x14ac:dyDescent="0.25">
      <c r="A31" s="8">
        <v>64</v>
      </c>
      <c r="B31" s="10">
        <v>84</v>
      </c>
      <c r="C31" s="4" t="s">
        <v>62</v>
      </c>
      <c r="D31" s="20">
        <v>1046.502</v>
      </c>
      <c r="E31" s="4"/>
      <c r="F31" s="17">
        <f t="shared" si="0"/>
        <v>137</v>
      </c>
      <c r="G31" s="17">
        <f t="shared" si="4"/>
        <v>0</v>
      </c>
      <c r="H31" s="7">
        <f t="shared" si="5"/>
        <v>137</v>
      </c>
      <c r="I31" s="7" t="str">
        <f t="shared" si="6"/>
        <v>00</v>
      </c>
      <c r="J31" s="7" t="str">
        <f t="shared" si="7"/>
        <v>89</v>
      </c>
      <c r="K31" s="6">
        <f t="shared" si="2"/>
        <v>1051.094890510949</v>
      </c>
      <c r="L31" s="6">
        <f t="shared" si="3"/>
        <v>4.5928905109490188</v>
      </c>
    </row>
    <row r="32" spans="1:12" x14ac:dyDescent="0.25">
      <c r="A32" s="8">
        <v>63</v>
      </c>
      <c r="B32" s="10">
        <v>83</v>
      </c>
      <c r="C32" s="4" t="s">
        <v>63</v>
      </c>
      <c r="D32" s="20">
        <v>987.76660000000004</v>
      </c>
      <c r="E32" s="4"/>
      <c r="F32" s="17">
        <f t="shared" si="0"/>
        <v>145</v>
      </c>
      <c r="G32" s="17">
        <f t="shared" si="4"/>
        <v>0</v>
      </c>
      <c r="H32" s="7">
        <f t="shared" si="5"/>
        <v>145</v>
      </c>
      <c r="I32" s="7" t="str">
        <f t="shared" si="6"/>
        <v>00</v>
      </c>
      <c r="J32" s="7" t="str">
        <f t="shared" si="7"/>
        <v>91</v>
      </c>
      <c r="K32" s="6">
        <f t="shared" si="2"/>
        <v>993.10344827586209</v>
      </c>
      <c r="L32" s="6">
        <f t="shared" si="3"/>
        <v>5.336848275862053</v>
      </c>
    </row>
    <row r="33" spans="1:12" x14ac:dyDescent="0.25">
      <c r="A33" s="9">
        <v>62</v>
      </c>
      <c r="B33" s="10">
        <v>82</v>
      </c>
      <c r="C33" s="4" t="s">
        <v>64</v>
      </c>
      <c r="D33" s="20">
        <v>932.32749999999999</v>
      </c>
      <c r="E33" s="4"/>
      <c r="F33" s="17">
        <f t="shared" si="0"/>
        <v>154</v>
      </c>
      <c r="G33" s="17">
        <f t="shared" si="4"/>
        <v>0</v>
      </c>
      <c r="H33" s="7">
        <f t="shared" si="5"/>
        <v>154</v>
      </c>
      <c r="I33" s="7" t="str">
        <f t="shared" si="6"/>
        <v>00</v>
      </c>
      <c r="J33" s="7" t="str">
        <f t="shared" si="7"/>
        <v>9A</v>
      </c>
      <c r="K33" s="6">
        <f t="shared" si="2"/>
        <v>935.06493506493507</v>
      </c>
      <c r="L33" s="6">
        <f t="shared" si="3"/>
        <v>2.7374350649350845</v>
      </c>
    </row>
    <row r="34" spans="1:12" x14ac:dyDescent="0.25">
      <c r="A34" s="8">
        <v>61</v>
      </c>
      <c r="B34" s="10">
        <v>81</v>
      </c>
      <c r="C34" s="4" t="s">
        <v>65</v>
      </c>
      <c r="D34" s="18">
        <v>880</v>
      </c>
      <c r="E34" s="4"/>
      <c r="F34" s="17">
        <f t="shared" si="0"/>
        <v>163</v>
      </c>
      <c r="G34" s="17">
        <f t="shared" si="4"/>
        <v>0</v>
      </c>
      <c r="H34" s="7">
        <f t="shared" si="5"/>
        <v>163</v>
      </c>
      <c r="I34" s="7" t="str">
        <f t="shared" si="6"/>
        <v>00</v>
      </c>
      <c r="J34" s="7" t="str">
        <f t="shared" si="7"/>
        <v>A3</v>
      </c>
      <c r="K34" s="6">
        <f t="shared" si="2"/>
        <v>883.43558282208585</v>
      </c>
      <c r="L34" s="6">
        <f t="shared" si="3"/>
        <v>3.4355828220858484</v>
      </c>
    </row>
    <row r="35" spans="1:12" x14ac:dyDescent="0.25">
      <c r="A35" s="9">
        <v>60</v>
      </c>
      <c r="B35" s="10">
        <v>80</v>
      </c>
      <c r="C35" s="4" t="s">
        <v>66</v>
      </c>
      <c r="D35" s="20">
        <v>830.60940000000005</v>
      </c>
      <c r="E35" s="4"/>
      <c r="F35" s="17">
        <f t="shared" si="0"/>
        <v>173</v>
      </c>
      <c r="G35" s="17">
        <f t="shared" si="4"/>
        <v>0</v>
      </c>
      <c r="H35" s="7">
        <f t="shared" si="5"/>
        <v>173</v>
      </c>
      <c r="I35" s="7" t="str">
        <f t="shared" si="6"/>
        <v>00</v>
      </c>
      <c r="J35" s="7" t="str">
        <f t="shared" si="7"/>
        <v>AD</v>
      </c>
      <c r="K35" s="6">
        <f t="shared" si="2"/>
        <v>832.36994219653184</v>
      </c>
      <c r="L35" s="6">
        <f t="shared" si="3"/>
        <v>1.7605421965317873</v>
      </c>
    </row>
    <row r="36" spans="1:12" x14ac:dyDescent="0.25">
      <c r="A36" s="8">
        <v>59</v>
      </c>
      <c r="B36" s="10">
        <v>79</v>
      </c>
      <c r="C36" s="4" t="s">
        <v>67</v>
      </c>
      <c r="D36" s="20">
        <v>783.99090000000001</v>
      </c>
      <c r="E36" s="4"/>
      <c r="F36" s="17">
        <f t="shared" si="0"/>
        <v>183</v>
      </c>
      <c r="G36" s="17">
        <f t="shared" si="4"/>
        <v>0</v>
      </c>
      <c r="H36" s="7">
        <f t="shared" si="5"/>
        <v>183</v>
      </c>
      <c r="I36" s="7" t="str">
        <f t="shared" si="6"/>
        <v>00</v>
      </c>
      <c r="J36" s="7" t="str">
        <f t="shared" si="7"/>
        <v>B7</v>
      </c>
      <c r="K36" s="6">
        <f t="shared" si="2"/>
        <v>786.88524590163934</v>
      </c>
      <c r="L36" s="6">
        <f t="shared" si="3"/>
        <v>2.8943459016393263</v>
      </c>
    </row>
    <row r="37" spans="1:12" x14ac:dyDescent="0.25">
      <c r="A37" s="9">
        <v>58</v>
      </c>
      <c r="B37" s="10">
        <v>78</v>
      </c>
      <c r="C37" s="4" t="s">
        <v>68</v>
      </c>
      <c r="D37" s="20">
        <v>739.98879999999997</v>
      </c>
      <c r="E37" s="4"/>
      <c r="F37" s="17">
        <f t="shared" si="0"/>
        <v>194</v>
      </c>
      <c r="G37" s="17">
        <f t="shared" si="4"/>
        <v>0</v>
      </c>
      <c r="H37" s="7">
        <f t="shared" si="5"/>
        <v>194</v>
      </c>
      <c r="I37" s="7" t="str">
        <f t="shared" si="6"/>
        <v>00</v>
      </c>
      <c r="J37" s="7" t="str">
        <f t="shared" si="7"/>
        <v>C2</v>
      </c>
      <c r="K37" s="6">
        <f t="shared" si="2"/>
        <v>742.26804123711338</v>
      </c>
      <c r="L37" s="6">
        <f t="shared" si="3"/>
        <v>2.2792412371134105</v>
      </c>
    </row>
    <row r="38" spans="1:12" x14ac:dyDescent="0.25">
      <c r="A38" s="8">
        <v>57</v>
      </c>
      <c r="B38" s="10">
        <v>77</v>
      </c>
      <c r="C38" s="4" t="s">
        <v>69</v>
      </c>
      <c r="D38" s="20">
        <v>698.45650000000001</v>
      </c>
      <c r="E38" s="4"/>
      <c r="F38" s="17">
        <f t="shared" si="0"/>
        <v>206</v>
      </c>
      <c r="G38" s="17">
        <f t="shared" si="4"/>
        <v>0</v>
      </c>
      <c r="H38" s="7">
        <f t="shared" si="5"/>
        <v>206</v>
      </c>
      <c r="I38" s="7" t="str">
        <f t="shared" si="6"/>
        <v>00</v>
      </c>
      <c r="J38" s="7" t="str">
        <f t="shared" si="7"/>
        <v>CE</v>
      </c>
      <c r="K38" s="6">
        <f t="shared" si="2"/>
        <v>699.02912621359224</v>
      </c>
      <c r="L38" s="6">
        <f t="shared" si="3"/>
        <v>0.57262621359222976</v>
      </c>
    </row>
    <row r="39" spans="1:12" x14ac:dyDescent="0.25">
      <c r="A39" s="8">
        <v>56</v>
      </c>
      <c r="B39" s="10">
        <v>76</v>
      </c>
      <c r="C39" s="4" t="s">
        <v>70</v>
      </c>
      <c r="D39" s="20">
        <v>659.25509999999997</v>
      </c>
      <c r="E39" s="4"/>
      <c r="F39" s="17">
        <f t="shared" ref="F39:F70" si="8">INT($G$3*1000000/(16*D39))</f>
        <v>218</v>
      </c>
      <c r="G39" s="17">
        <f t="shared" si="4"/>
        <v>0</v>
      </c>
      <c r="H39" s="7">
        <f t="shared" si="5"/>
        <v>218</v>
      </c>
      <c r="I39" s="7" t="str">
        <f t="shared" si="6"/>
        <v>00</v>
      </c>
      <c r="J39" s="7" t="str">
        <f t="shared" si="7"/>
        <v>DA</v>
      </c>
      <c r="K39" s="6">
        <f t="shared" ref="K39:K70" si="9">$G$3*1000000/(16*F39)</f>
        <v>660.55045871559628</v>
      </c>
      <c r="L39" s="6">
        <f t="shared" ref="L39:L70" si="10">ABS(K39-D39)</f>
        <v>1.2953587155963078</v>
      </c>
    </row>
    <row r="40" spans="1:12" x14ac:dyDescent="0.25">
      <c r="A40" s="9">
        <v>55</v>
      </c>
      <c r="B40" s="10">
        <v>75</v>
      </c>
      <c r="C40" s="4" t="s">
        <v>71</v>
      </c>
      <c r="D40" s="20">
        <v>622.25400000000002</v>
      </c>
      <c r="E40" s="4"/>
      <c r="F40" s="17">
        <f t="shared" si="8"/>
        <v>231</v>
      </c>
      <c r="G40" s="17">
        <f t="shared" si="4"/>
        <v>0</v>
      </c>
      <c r="H40" s="7">
        <f t="shared" si="5"/>
        <v>231</v>
      </c>
      <c r="I40" s="7" t="str">
        <f t="shared" si="6"/>
        <v>00</v>
      </c>
      <c r="J40" s="7" t="str">
        <f t="shared" si="7"/>
        <v>E7</v>
      </c>
      <c r="K40" s="6">
        <f t="shared" si="9"/>
        <v>623.37662337662334</v>
      </c>
      <c r="L40" s="6">
        <f t="shared" si="10"/>
        <v>1.1226233766233236</v>
      </c>
    </row>
    <row r="41" spans="1:12" x14ac:dyDescent="0.25">
      <c r="A41" s="8">
        <v>54</v>
      </c>
      <c r="B41" s="10">
        <v>74</v>
      </c>
      <c r="C41" s="4" t="s">
        <v>72</v>
      </c>
      <c r="D41" s="20">
        <v>587.32950000000005</v>
      </c>
      <c r="E41" s="4"/>
      <c r="F41" s="17">
        <f t="shared" si="8"/>
        <v>245</v>
      </c>
      <c r="G41" s="17">
        <f t="shared" si="4"/>
        <v>0</v>
      </c>
      <c r="H41" s="7">
        <f t="shared" si="5"/>
        <v>245</v>
      </c>
      <c r="I41" s="7" t="str">
        <f t="shared" si="6"/>
        <v>00</v>
      </c>
      <c r="J41" s="7" t="str">
        <f t="shared" si="7"/>
        <v>F5</v>
      </c>
      <c r="K41" s="6">
        <f t="shared" si="9"/>
        <v>587.75510204081638</v>
      </c>
      <c r="L41" s="6">
        <f t="shared" si="10"/>
        <v>0.42560204081632946</v>
      </c>
    </row>
    <row r="42" spans="1:12" x14ac:dyDescent="0.25">
      <c r="A42" s="9">
        <v>53</v>
      </c>
      <c r="B42" s="10">
        <v>73</v>
      </c>
      <c r="C42" s="4" t="s">
        <v>73</v>
      </c>
      <c r="D42" s="20">
        <v>554.36530000000005</v>
      </c>
      <c r="E42" s="4"/>
      <c r="F42" s="17">
        <f t="shared" si="8"/>
        <v>259</v>
      </c>
      <c r="G42" s="17">
        <f t="shared" si="4"/>
        <v>1</v>
      </c>
      <c r="H42" s="7">
        <f t="shared" si="5"/>
        <v>3</v>
      </c>
      <c r="I42" s="7" t="str">
        <f t="shared" si="6"/>
        <v>01</v>
      </c>
      <c r="J42" s="7" t="str">
        <f t="shared" si="7"/>
        <v>03</v>
      </c>
      <c r="K42" s="6">
        <f t="shared" si="9"/>
        <v>555.98455598455598</v>
      </c>
      <c r="L42" s="6">
        <f t="shared" si="10"/>
        <v>1.6192559845559344</v>
      </c>
    </row>
    <row r="43" spans="1:12" x14ac:dyDescent="0.25">
      <c r="A43" s="8">
        <v>52</v>
      </c>
      <c r="B43" s="10">
        <v>72</v>
      </c>
      <c r="C43" s="4" t="s">
        <v>74</v>
      </c>
      <c r="D43" s="20">
        <v>523.25109999999995</v>
      </c>
      <c r="E43" s="4"/>
      <c r="F43" s="17">
        <f t="shared" si="8"/>
        <v>275</v>
      </c>
      <c r="G43" s="17">
        <f t="shared" si="4"/>
        <v>1</v>
      </c>
      <c r="H43" s="7">
        <f t="shared" si="5"/>
        <v>19</v>
      </c>
      <c r="I43" s="7" t="str">
        <f t="shared" si="6"/>
        <v>01</v>
      </c>
      <c r="J43" s="7" t="str">
        <f t="shared" si="7"/>
        <v>13</v>
      </c>
      <c r="K43" s="6">
        <f t="shared" si="9"/>
        <v>523.63636363636363</v>
      </c>
      <c r="L43" s="6">
        <f t="shared" si="10"/>
        <v>0.38526363636367478</v>
      </c>
    </row>
    <row r="44" spans="1:12" x14ac:dyDescent="0.25">
      <c r="A44" s="8">
        <v>51</v>
      </c>
      <c r="B44" s="10">
        <v>71</v>
      </c>
      <c r="C44" s="4" t="s">
        <v>75</v>
      </c>
      <c r="D44" s="20">
        <v>493.88330000000002</v>
      </c>
      <c r="E44" s="4"/>
      <c r="F44" s="17">
        <f t="shared" si="8"/>
        <v>291</v>
      </c>
      <c r="G44" s="17">
        <f t="shared" si="4"/>
        <v>1</v>
      </c>
      <c r="H44" s="7">
        <f t="shared" si="5"/>
        <v>35</v>
      </c>
      <c r="I44" s="7" t="str">
        <f t="shared" si="6"/>
        <v>01</v>
      </c>
      <c r="J44" s="7" t="str">
        <f t="shared" si="7"/>
        <v>23</v>
      </c>
      <c r="K44" s="6">
        <f t="shared" si="9"/>
        <v>494.84536082474227</v>
      </c>
      <c r="L44" s="6">
        <f t="shared" si="10"/>
        <v>0.96206082474225241</v>
      </c>
    </row>
    <row r="45" spans="1:12" x14ac:dyDescent="0.25">
      <c r="A45" s="9">
        <v>50</v>
      </c>
      <c r="B45" s="10">
        <v>70</v>
      </c>
      <c r="C45" s="4" t="s">
        <v>76</v>
      </c>
      <c r="D45" s="20">
        <v>466.16379999999998</v>
      </c>
      <c r="E45" s="4"/>
      <c r="F45" s="17">
        <f t="shared" si="8"/>
        <v>308</v>
      </c>
      <c r="G45" s="17">
        <f t="shared" si="4"/>
        <v>1</v>
      </c>
      <c r="H45" s="7">
        <f t="shared" si="5"/>
        <v>52</v>
      </c>
      <c r="I45" s="7" t="str">
        <f t="shared" si="6"/>
        <v>01</v>
      </c>
      <c r="J45" s="7" t="str">
        <f t="shared" si="7"/>
        <v>34</v>
      </c>
      <c r="K45" s="6">
        <f t="shared" si="9"/>
        <v>467.53246753246754</v>
      </c>
      <c r="L45" s="6">
        <f t="shared" si="10"/>
        <v>1.3686675324675548</v>
      </c>
    </row>
    <row r="46" spans="1:12" x14ac:dyDescent="0.25">
      <c r="A46" s="8">
        <v>49</v>
      </c>
      <c r="B46" s="10">
        <v>69</v>
      </c>
      <c r="C46" s="4" t="s">
        <v>77</v>
      </c>
      <c r="D46" s="18">
        <v>440</v>
      </c>
      <c r="E46" s="4"/>
      <c r="F46" s="17">
        <f t="shared" si="8"/>
        <v>327</v>
      </c>
      <c r="G46" s="17">
        <f t="shared" si="4"/>
        <v>1</v>
      </c>
      <c r="H46" s="7">
        <f t="shared" si="5"/>
        <v>71</v>
      </c>
      <c r="I46" s="7" t="str">
        <f t="shared" si="6"/>
        <v>01</v>
      </c>
      <c r="J46" s="7" t="str">
        <f t="shared" si="7"/>
        <v>47</v>
      </c>
      <c r="K46" s="6">
        <f t="shared" si="9"/>
        <v>440.36697247706422</v>
      </c>
      <c r="L46" s="6">
        <f t="shared" si="10"/>
        <v>0.36697247706422331</v>
      </c>
    </row>
    <row r="47" spans="1:12" x14ac:dyDescent="0.25">
      <c r="A47" s="9">
        <v>48</v>
      </c>
      <c r="B47" s="10">
        <v>68</v>
      </c>
      <c r="C47" s="4" t="s">
        <v>78</v>
      </c>
      <c r="D47" s="20">
        <v>415.30470000000003</v>
      </c>
      <c r="E47" s="4"/>
      <c r="F47" s="17">
        <f t="shared" si="8"/>
        <v>346</v>
      </c>
      <c r="G47" s="17">
        <f t="shared" si="4"/>
        <v>1</v>
      </c>
      <c r="H47" s="7">
        <f t="shared" si="5"/>
        <v>90</v>
      </c>
      <c r="I47" s="7" t="str">
        <f t="shared" si="6"/>
        <v>01</v>
      </c>
      <c r="J47" s="7" t="str">
        <f t="shared" si="7"/>
        <v>5A</v>
      </c>
      <c r="K47" s="6">
        <f t="shared" si="9"/>
        <v>416.18497109826592</v>
      </c>
      <c r="L47" s="6">
        <f t="shared" si="10"/>
        <v>0.88027109826589367</v>
      </c>
    </row>
    <row r="48" spans="1:12" x14ac:dyDescent="0.25">
      <c r="A48" s="8">
        <v>47</v>
      </c>
      <c r="B48" s="10">
        <v>67</v>
      </c>
      <c r="C48" s="4" t="s">
        <v>79</v>
      </c>
      <c r="D48" s="20">
        <v>391.99540000000002</v>
      </c>
      <c r="E48" s="4"/>
      <c r="F48" s="17">
        <f t="shared" si="8"/>
        <v>367</v>
      </c>
      <c r="G48" s="17">
        <f t="shared" si="4"/>
        <v>1</v>
      </c>
      <c r="H48" s="7">
        <f t="shared" si="5"/>
        <v>111</v>
      </c>
      <c r="I48" s="7" t="str">
        <f t="shared" si="6"/>
        <v>01</v>
      </c>
      <c r="J48" s="7" t="str">
        <f t="shared" si="7"/>
        <v>6F</v>
      </c>
      <c r="K48" s="6">
        <f t="shared" si="9"/>
        <v>392.37057220708448</v>
      </c>
      <c r="L48" s="6">
        <f t="shared" si="10"/>
        <v>0.37517220708446075</v>
      </c>
    </row>
    <row r="49" spans="1:12" x14ac:dyDescent="0.25">
      <c r="A49" s="9">
        <v>46</v>
      </c>
      <c r="B49" s="10">
        <v>66</v>
      </c>
      <c r="C49" s="4" t="s">
        <v>80</v>
      </c>
      <c r="D49" s="20">
        <v>369.99439999999998</v>
      </c>
      <c r="E49" s="4"/>
      <c r="F49" s="17">
        <f t="shared" si="8"/>
        <v>389</v>
      </c>
      <c r="G49" s="17">
        <f t="shared" si="4"/>
        <v>1</v>
      </c>
      <c r="H49" s="7">
        <f t="shared" si="5"/>
        <v>133</v>
      </c>
      <c r="I49" s="7" t="str">
        <f t="shared" si="6"/>
        <v>01</v>
      </c>
      <c r="J49" s="7" t="str">
        <f t="shared" si="7"/>
        <v>85</v>
      </c>
      <c r="K49" s="6">
        <f t="shared" si="9"/>
        <v>370.17994858611826</v>
      </c>
      <c r="L49" s="6">
        <f t="shared" si="10"/>
        <v>0.18554858611827285</v>
      </c>
    </row>
    <row r="50" spans="1:12" x14ac:dyDescent="0.25">
      <c r="A50" s="8">
        <v>45</v>
      </c>
      <c r="B50" s="10">
        <v>65</v>
      </c>
      <c r="C50" s="4" t="s">
        <v>81</v>
      </c>
      <c r="D50" s="20">
        <v>349.22820000000002</v>
      </c>
      <c r="E50" s="4"/>
      <c r="F50" s="17">
        <f t="shared" si="8"/>
        <v>412</v>
      </c>
      <c r="G50" s="17">
        <f t="shared" si="4"/>
        <v>1</v>
      </c>
      <c r="H50" s="7">
        <f t="shared" si="5"/>
        <v>156</v>
      </c>
      <c r="I50" s="7" t="str">
        <f t="shared" si="6"/>
        <v>01</v>
      </c>
      <c r="J50" s="7" t="str">
        <f t="shared" si="7"/>
        <v>9C</v>
      </c>
      <c r="K50" s="6">
        <f t="shared" si="9"/>
        <v>349.51456310679612</v>
      </c>
      <c r="L50" s="6">
        <f t="shared" si="10"/>
        <v>0.28636310679610233</v>
      </c>
    </row>
    <row r="51" spans="1:12" x14ac:dyDescent="0.25">
      <c r="A51" s="8">
        <v>44</v>
      </c>
      <c r="B51" s="10">
        <v>64</v>
      </c>
      <c r="C51" s="4" t="s">
        <v>82</v>
      </c>
      <c r="D51" s="20">
        <v>329.62759999999997</v>
      </c>
      <c r="E51" s="4"/>
      <c r="F51" s="17">
        <f t="shared" si="8"/>
        <v>436</v>
      </c>
      <c r="G51" s="17">
        <f t="shared" si="4"/>
        <v>1</v>
      </c>
      <c r="H51" s="7">
        <f t="shared" si="5"/>
        <v>180</v>
      </c>
      <c r="I51" s="7" t="str">
        <f t="shared" si="6"/>
        <v>01</v>
      </c>
      <c r="J51" s="7" t="str">
        <f t="shared" si="7"/>
        <v>B4</v>
      </c>
      <c r="K51" s="6">
        <f t="shared" si="9"/>
        <v>330.27522935779814</v>
      </c>
      <c r="L51" s="6">
        <f t="shared" si="10"/>
        <v>0.64762935779816644</v>
      </c>
    </row>
    <row r="52" spans="1:12" x14ac:dyDescent="0.25">
      <c r="A52" s="9">
        <v>43</v>
      </c>
      <c r="B52" s="10">
        <v>63</v>
      </c>
      <c r="C52" s="4" t="s">
        <v>83</v>
      </c>
      <c r="D52" s="20">
        <v>311.12700000000001</v>
      </c>
      <c r="E52" s="4"/>
      <c r="F52" s="17">
        <f t="shared" si="8"/>
        <v>462</v>
      </c>
      <c r="G52" s="17">
        <f t="shared" si="4"/>
        <v>1</v>
      </c>
      <c r="H52" s="7">
        <f t="shared" si="5"/>
        <v>206</v>
      </c>
      <c r="I52" s="7" t="str">
        <f t="shared" si="6"/>
        <v>01</v>
      </c>
      <c r="J52" s="7" t="str">
        <f t="shared" si="7"/>
        <v>CE</v>
      </c>
      <c r="K52" s="6">
        <f t="shared" si="9"/>
        <v>311.68831168831167</v>
      </c>
      <c r="L52" s="6">
        <f t="shared" si="10"/>
        <v>0.56131168831166178</v>
      </c>
    </row>
    <row r="53" spans="1:12" x14ac:dyDescent="0.25">
      <c r="A53" s="8">
        <v>42</v>
      </c>
      <c r="B53" s="10">
        <v>62</v>
      </c>
      <c r="C53" s="4" t="s">
        <v>84</v>
      </c>
      <c r="D53" s="20">
        <v>293.66480000000001</v>
      </c>
      <c r="E53" s="4"/>
      <c r="F53" s="17">
        <f t="shared" si="8"/>
        <v>490</v>
      </c>
      <c r="G53" s="17">
        <f t="shared" si="4"/>
        <v>1</v>
      </c>
      <c r="H53" s="7">
        <f t="shared" si="5"/>
        <v>234</v>
      </c>
      <c r="I53" s="7" t="str">
        <f t="shared" si="6"/>
        <v>01</v>
      </c>
      <c r="J53" s="7" t="str">
        <f t="shared" si="7"/>
        <v>EA</v>
      </c>
      <c r="K53" s="6">
        <f t="shared" si="9"/>
        <v>293.87755102040819</v>
      </c>
      <c r="L53" s="6">
        <f t="shared" si="10"/>
        <v>0.21275102040817728</v>
      </c>
    </row>
    <row r="54" spans="1:12" x14ac:dyDescent="0.25">
      <c r="A54" s="9">
        <v>41</v>
      </c>
      <c r="B54" s="10">
        <v>61</v>
      </c>
      <c r="C54" s="4" t="s">
        <v>85</v>
      </c>
      <c r="D54" s="20">
        <v>277.18259999999998</v>
      </c>
      <c r="E54" s="4"/>
      <c r="F54" s="17">
        <f t="shared" si="8"/>
        <v>519</v>
      </c>
      <c r="G54" s="17">
        <f t="shared" si="4"/>
        <v>2</v>
      </c>
      <c r="H54" s="7">
        <f t="shared" si="5"/>
        <v>7</v>
      </c>
      <c r="I54" s="7" t="str">
        <f t="shared" si="6"/>
        <v>02</v>
      </c>
      <c r="J54" s="7" t="str">
        <f t="shared" si="7"/>
        <v>07</v>
      </c>
      <c r="K54" s="6">
        <f t="shared" si="9"/>
        <v>277.45664739884393</v>
      </c>
      <c r="L54" s="6">
        <f t="shared" si="10"/>
        <v>0.27404739884394758</v>
      </c>
    </row>
    <row r="55" spans="1:12" x14ac:dyDescent="0.25">
      <c r="A55" s="8">
        <v>40</v>
      </c>
      <c r="B55" s="10">
        <v>60</v>
      </c>
      <c r="C55" s="4" t="s">
        <v>86</v>
      </c>
      <c r="D55" s="18">
        <v>261.62560000000002</v>
      </c>
      <c r="E55" s="4"/>
      <c r="F55" s="17">
        <f t="shared" si="8"/>
        <v>550</v>
      </c>
      <c r="G55" s="17">
        <f t="shared" si="4"/>
        <v>2</v>
      </c>
      <c r="H55" s="7">
        <f t="shared" si="5"/>
        <v>38</v>
      </c>
      <c r="I55" s="7" t="str">
        <f t="shared" si="6"/>
        <v>02</v>
      </c>
      <c r="J55" s="7" t="str">
        <f t="shared" si="7"/>
        <v>26</v>
      </c>
      <c r="K55" s="6">
        <f t="shared" si="9"/>
        <v>261.81818181818181</v>
      </c>
      <c r="L55" s="6">
        <f t="shared" si="10"/>
        <v>0.1925818181817931</v>
      </c>
    </row>
    <row r="56" spans="1:12" x14ac:dyDescent="0.25">
      <c r="A56" s="8">
        <v>39</v>
      </c>
      <c r="B56" s="10">
        <v>59</v>
      </c>
      <c r="C56" s="4" t="s">
        <v>87</v>
      </c>
      <c r="D56" s="20">
        <v>246.9417</v>
      </c>
      <c r="E56" s="4"/>
      <c r="F56" s="17">
        <f t="shared" si="8"/>
        <v>583</v>
      </c>
      <c r="G56" s="17">
        <f t="shared" si="4"/>
        <v>2</v>
      </c>
      <c r="H56" s="7">
        <f t="shared" si="5"/>
        <v>71</v>
      </c>
      <c r="I56" s="7" t="str">
        <f t="shared" si="6"/>
        <v>02</v>
      </c>
      <c r="J56" s="7" t="str">
        <f t="shared" si="7"/>
        <v>47</v>
      </c>
      <c r="K56" s="6">
        <f t="shared" si="9"/>
        <v>246.99828473413379</v>
      </c>
      <c r="L56" s="6">
        <f t="shared" si="10"/>
        <v>5.6584734133792836E-2</v>
      </c>
    </row>
    <row r="57" spans="1:12" x14ac:dyDescent="0.25">
      <c r="A57" s="9">
        <v>38</v>
      </c>
      <c r="B57" s="10">
        <v>58</v>
      </c>
      <c r="C57" s="4" t="s">
        <v>88</v>
      </c>
      <c r="D57" s="20">
        <v>233.08189999999999</v>
      </c>
      <c r="E57" s="4"/>
      <c r="F57" s="17">
        <f t="shared" si="8"/>
        <v>617</v>
      </c>
      <c r="G57" s="17">
        <f t="shared" si="4"/>
        <v>2</v>
      </c>
      <c r="H57" s="7">
        <f t="shared" si="5"/>
        <v>105</v>
      </c>
      <c r="I57" s="7" t="str">
        <f t="shared" si="6"/>
        <v>02</v>
      </c>
      <c r="J57" s="7" t="str">
        <f t="shared" si="7"/>
        <v>69</v>
      </c>
      <c r="K57" s="6">
        <f t="shared" si="9"/>
        <v>233.38735818476499</v>
      </c>
      <c r="L57" s="6">
        <f t="shared" si="10"/>
        <v>0.30545818476500131</v>
      </c>
    </row>
    <row r="58" spans="1:12" x14ac:dyDescent="0.25">
      <c r="A58" s="8">
        <v>37</v>
      </c>
      <c r="B58" s="10">
        <v>57</v>
      </c>
      <c r="C58" s="4" t="s">
        <v>89</v>
      </c>
      <c r="D58" s="18">
        <v>220</v>
      </c>
      <c r="E58" s="4"/>
      <c r="F58" s="17">
        <f t="shared" si="8"/>
        <v>654</v>
      </c>
      <c r="G58" s="17">
        <f t="shared" si="4"/>
        <v>2</v>
      </c>
      <c r="H58" s="7">
        <f t="shared" si="5"/>
        <v>142</v>
      </c>
      <c r="I58" s="7" t="str">
        <f t="shared" si="6"/>
        <v>02</v>
      </c>
      <c r="J58" s="7" t="str">
        <f t="shared" si="7"/>
        <v>8E</v>
      </c>
      <c r="K58" s="6">
        <f t="shared" si="9"/>
        <v>220.18348623853211</v>
      </c>
      <c r="L58" s="6">
        <f t="shared" si="10"/>
        <v>0.18348623853211166</v>
      </c>
    </row>
    <row r="59" spans="1:12" x14ac:dyDescent="0.25">
      <c r="A59" s="9">
        <v>36</v>
      </c>
      <c r="B59" s="10">
        <v>56</v>
      </c>
      <c r="C59" s="4" t="s">
        <v>90</v>
      </c>
      <c r="D59" s="20">
        <v>207.6523</v>
      </c>
      <c r="E59" s="4"/>
      <c r="F59" s="17">
        <f t="shared" si="8"/>
        <v>693</v>
      </c>
      <c r="G59" s="17">
        <f t="shared" si="4"/>
        <v>2</v>
      </c>
      <c r="H59" s="7">
        <f t="shared" si="5"/>
        <v>181</v>
      </c>
      <c r="I59" s="7" t="str">
        <f t="shared" si="6"/>
        <v>02</v>
      </c>
      <c r="J59" s="7" t="str">
        <f t="shared" si="7"/>
        <v>B5</v>
      </c>
      <c r="K59" s="6">
        <f t="shared" si="9"/>
        <v>207.79220779220779</v>
      </c>
      <c r="L59" s="6">
        <f t="shared" si="10"/>
        <v>0.13990779220779359</v>
      </c>
    </row>
    <row r="60" spans="1:12" x14ac:dyDescent="0.25">
      <c r="A60" s="8">
        <v>35</v>
      </c>
      <c r="B60" s="10">
        <v>55</v>
      </c>
      <c r="C60" s="4" t="s">
        <v>91</v>
      </c>
      <c r="D60" s="20">
        <v>195.99770000000001</v>
      </c>
      <c r="E60" s="4"/>
      <c r="F60" s="17">
        <f t="shared" si="8"/>
        <v>734</v>
      </c>
      <c r="G60" s="17">
        <f t="shared" si="4"/>
        <v>2</v>
      </c>
      <c r="H60" s="7">
        <f t="shared" si="5"/>
        <v>222</v>
      </c>
      <c r="I60" s="7" t="str">
        <f t="shared" si="6"/>
        <v>02</v>
      </c>
      <c r="J60" s="7" t="str">
        <f t="shared" si="7"/>
        <v>DE</v>
      </c>
      <c r="K60" s="6">
        <f t="shared" si="9"/>
        <v>196.18528610354224</v>
      </c>
      <c r="L60" s="6">
        <f t="shared" si="10"/>
        <v>0.18758610354223038</v>
      </c>
    </row>
    <row r="61" spans="1:12" x14ac:dyDescent="0.25">
      <c r="A61" s="9">
        <v>34</v>
      </c>
      <c r="B61" s="10">
        <v>54</v>
      </c>
      <c r="C61" s="4" t="s">
        <v>92</v>
      </c>
      <c r="D61" s="20">
        <v>184.99719999999999</v>
      </c>
      <c r="E61" s="4"/>
      <c r="F61" s="17">
        <f t="shared" si="8"/>
        <v>778</v>
      </c>
      <c r="G61" s="17">
        <f t="shared" si="4"/>
        <v>3</v>
      </c>
      <c r="H61" s="7">
        <f t="shared" si="5"/>
        <v>10</v>
      </c>
      <c r="I61" s="7" t="str">
        <f t="shared" si="6"/>
        <v>03</v>
      </c>
      <c r="J61" s="7" t="str">
        <f t="shared" si="7"/>
        <v>0A</v>
      </c>
      <c r="K61" s="6">
        <f t="shared" si="9"/>
        <v>185.08997429305913</v>
      </c>
      <c r="L61" s="6">
        <f t="shared" si="10"/>
        <v>9.2774293059136426E-2</v>
      </c>
    </row>
    <row r="62" spans="1:12" x14ac:dyDescent="0.25">
      <c r="A62" s="8">
        <v>33</v>
      </c>
      <c r="B62" s="10">
        <v>53</v>
      </c>
      <c r="C62" s="4" t="s">
        <v>93</v>
      </c>
      <c r="D62" s="20">
        <v>174.61410000000001</v>
      </c>
      <c r="E62" s="4"/>
      <c r="F62" s="17">
        <f t="shared" si="8"/>
        <v>824</v>
      </c>
      <c r="G62" s="17">
        <f t="shared" si="4"/>
        <v>3</v>
      </c>
      <c r="H62" s="7">
        <f t="shared" si="5"/>
        <v>56</v>
      </c>
      <c r="I62" s="7" t="str">
        <f t="shared" si="6"/>
        <v>03</v>
      </c>
      <c r="J62" s="7" t="str">
        <f t="shared" si="7"/>
        <v>38</v>
      </c>
      <c r="K62" s="6">
        <f t="shared" si="9"/>
        <v>174.75728155339806</v>
      </c>
      <c r="L62" s="6">
        <f t="shared" si="10"/>
        <v>0.14318155339805116</v>
      </c>
    </row>
    <row r="63" spans="1:12" x14ac:dyDescent="0.25">
      <c r="A63" s="8">
        <v>32</v>
      </c>
      <c r="B63" s="10">
        <v>52</v>
      </c>
      <c r="C63" s="4" t="s">
        <v>94</v>
      </c>
      <c r="D63" s="20">
        <v>164.81379999999999</v>
      </c>
      <c r="E63" s="4"/>
      <c r="F63" s="17">
        <f t="shared" si="8"/>
        <v>873</v>
      </c>
      <c r="G63" s="17">
        <f t="shared" si="4"/>
        <v>3</v>
      </c>
      <c r="H63" s="7">
        <f t="shared" si="5"/>
        <v>105</v>
      </c>
      <c r="I63" s="7" t="str">
        <f t="shared" si="6"/>
        <v>03</v>
      </c>
      <c r="J63" s="7" t="str">
        <f t="shared" si="7"/>
        <v>69</v>
      </c>
      <c r="K63" s="6">
        <f t="shared" si="9"/>
        <v>164.94845360824743</v>
      </c>
      <c r="L63" s="6">
        <f t="shared" si="10"/>
        <v>0.13465360824744721</v>
      </c>
    </row>
    <row r="64" spans="1:12" x14ac:dyDescent="0.25">
      <c r="A64" s="9">
        <v>31</v>
      </c>
      <c r="B64" s="10">
        <v>51</v>
      </c>
      <c r="C64" s="4" t="s">
        <v>95</v>
      </c>
      <c r="D64" s="20">
        <v>155.5635</v>
      </c>
      <c r="E64" s="4"/>
      <c r="F64" s="17">
        <f t="shared" si="8"/>
        <v>925</v>
      </c>
      <c r="G64" s="17">
        <f t="shared" si="4"/>
        <v>3</v>
      </c>
      <c r="H64" s="7">
        <f t="shared" si="5"/>
        <v>157</v>
      </c>
      <c r="I64" s="7" t="str">
        <f t="shared" si="6"/>
        <v>03</v>
      </c>
      <c r="J64" s="7" t="str">
        <f t="shared" si="7"/>
        <v>9D</v>
      </c>
      <c r="K64" s="6">
        <f t="shared" si="9"/>
        <v>155.67567567567568</v>
      </c>
      <c r="L64" s="6">
        <f t="shared" si="10"/>
        <v>0.11217567567567244</v>
      </c>
    </row>
    <row r="65" spans="1:12" x14ac:dyDescent="0.25">
      <c r="A65" s="8">
        <v>30</v>
      </c>
      <c r="B65" s="10">
        <v>50</v>
      </c>
      <c r="C65" s="4" t="s">
        <v>96</v>
      </c>
      <c r="D65" s="20">
        <v>146.83240000000001</v>
      </c>
      <c r="E65" s="4"/>
      <c r="F65" s="17">
        <f t="shared" si="8"/>
        <v>980</v>
      </c>
      <c r="G65" s="17">
        <f t="shared" si="4"/>
        <v>3</v>
      </c>
      <c r="H65" s="7">
        <f t="shared" si="5"/>
        <v>212</v>
      </c>
      <c r="I65" s="7" t="str">
        <f t="shared" si="6"/>
        <v>03</v>
      </c>
      <c r="J65" s="7" t="str">
        <f t="shared" si="7"/>
        <v>D4</v>
      </c>
      <c r="K65" s="6">
        <f t="shared" si="9"/>
        <v>146.9387755102041</v>
      </c>
      <c r="L65" s="6">
        <f t="shared" si="10"/>
        <v>0.10637551020408864</v>
      </c>
    </row>
    <row r="66" spans="1:12" x14ac:dyDescent="0.25">
      <c r="A66" s="9">
        <v>29</v>
      </c>
      <c r="B66" s="10">
        <v>49</v>
      </c>
      <c r="C66" s="4" t="s">
        <v>97</v>
      </c>
      <c r="D66" s="20">
        <v>138.59129999999999</v>
      </c>
      <c r="E66" s="4"/>
      <c r="F66" s="17">
        <f t="shared" si="8"/>
        <v>1039</v>
      </c>
      <c r="G66" s="17">
        <f t="shared" si="4"/>
        <v>4</v>
      </c>
      <c r="H66" s="7">
        <f t="shared" si="5"/>
        <v>15</v>
      </c>
      <c r="I66" s="7" t="str">
        <f t="shared" si="6"/>
        <v>04</v>
      </c>
      <c r="J66" s="7" t="str">
        <f t="shared" si="7"/>
        <v>0F</v>
      </c>
      <c r="K66" s="6">
        <f t="shared" si="9"/>
        <v>138.59480269489893</v>
      </c>
      <c r="L66" s="6">
        <f t="shared" si="10"/>
        <v>3.5026948989411721E-3</v>
      </c>
    </row>
    <row r="67" spans="1:12" x14ac:dyDescent="0.25">
      <c r="A67" s="8">
        <v>28</v>
      </c>
      <c r="B67" s="10">
        <v>48</v>
      </c>
      <c r="C67" s="4" t="s">
        <v>98</v>
      </c>
      <c r="D67" s="20">
        <v>130.81280000000001</v>
      </c>
      <c r="E67" s="4"/>
      <c r="F67" s="17">
        <f t="shared" si="8"/>
        <v>1100</v>
      </c>
      <c r="G67" s="17">
        <f t="shared" si="4"/>
        <v>4</v>
      </c>
      <c r="H67" s="7">
        <f t="shared" si="5"/>
        <v>76</v>
      </c>
      <c r="I67" s="7" t="str">
        <f t="shared" si="6"/>
        <v>04</v>
      </c>
      <c r="J67" s="7" t="str">
        <f t="shared" si="7"/>
        <v>4C</v>
      </c>
      <c r="K67" s="6">
        <f t="shared" si="9"/>
        <v>130.90909090909091</v>
      </c>
      <c r="L67" s="6">
        <f t="shared" si="10"/>
        <v>9.6290909090896548E-2</v>
      </c>
    </row>
    <row r="68" spans="1:12" x14ac:dyDescent="0.25">
      <c r="A68" s="8">
        <v>27</v>
      </c>
      <c r="B68" s="10">
        <v>47</v>
      </c>
      <c r="C68" s="4" t="s">
        <v>99</v>
      </c>
      <c r="D68" s="20">
        <v>123.4708</v>
      </c>
      <c r="E68" s="4"/>
      <c r="F68" s="17">
        <f t="shared" si="8"/>
        <v>1166</v>
      </c>
      <c r="G68" s="17">
        <f t="shared" si="4"/>
        <v>4</v>
      </c>
      <c r="H68" s="7">
        <f t="shared" si="5"/>
        <v>142</v>
      </c>
      <c r="I68" s="7" t="str">
        <f t="shared" si="6"/>
        <v>04</v>
      </c>
      <c r="J68" s="7" t="str">
        <f t="shared" si="7"/>
        <v>8E</v>
      </c>
      <c r="K68" s="6">
        <f t="shared" si="9"/>
        <v>123.4991423670669</v>
      </c>
      <c r="L68" s="6">
        <f t="shared" si="10"/>
        <v>2.8342367066898078E-2</v>
      </c>
    </row>
    <row r="69" spans="1:12" x14ac:dyDescent="0.25">
      <c r="A69" s="9">
        <v>26</v>
      </c>
      <c r="B69" s="10">
        <v>46</v>
      </c>
      <c r="C69" s="4" t="s">
        <v>100</v>
      </c>
      <c r="D69" s="20">
        <v>116.54089999999999</v>
      </c>
      <c r="E69" s="4"/>
      <c r="F69" s="17">
        <f t="shared" si="8"/>
        <v>1235</v>
      </c>
      <c r="G69" s="17">
        <f t="shared" si="4"/>
        <v>4</v>
      </c>
      <c r="H69" s="7">
        <f t="shared" si="5"/>
        <v>211</v>
      </c>
      <c r="I69" s="7" t="str">
        <f t="shared" si="6"/>
        <v>04</v>
      </c>
      <c r="J69" s="7" t="str">
        <f t="shared" si="7"/>
        <v>D3</v>
      </c>
      <c r="K69" s="6">
        <f t="shared" si="9"/>
        <v>116.59919028340082</v>
      </c>
      <c r="L69" s="6">
        <f t="shared" si="10"/>
        <v>5.8290283400822318E-2</v>
      </c>
    </row>
    <row r="70" spans="1:12" x14ac:dyDescent="0.25">
      <c r="A70" s="8">
        <v>25</v>
      </c>
      <c r="B70" s="10">
        <v>45</v>
      </c>
      <c r="C70" s="4" t="s">
        <v>101</v>
      </c>
      <c r="D70" s="18">
        <v>110</v>
      </c>
      <c r="E70" s="4"/>
      <c r="F70" s="17">
        <f t="shared" si="8"/>
        <v>1309</v>
      </c>
      <c r="G70" s="17">
        <f t="shared" si="4"/>
        <v>5</v>
      </c>
      <c r="H70" s="7">
        <f t="shared" si="5"/>
        <v>29</v>
      </c>
      <c r="I70" s="7" t="str">
        <f t="shared" si="6"/>
        <v>05</v>
      </c>
      <c r="J70" s="7" t="str">
        <f t="shared" si="7"/>
        <v>1D</v>
      </c>
      <c r="K70" s="6">
        <f t="shared" si="9"/>
        <v>110.00763941940413</v>
      </c>
      <c r="L70" s="6">
        <f t="shared" si="10"/>
        <v>7.6394194041284891E-3</v>
      </c>
    </row>
    <row r="71" spans="1:12" x14ac:dyDescent="0.25">
      <c r="A71" s="9">
        <v>24</v>
      </c>
      <c r="B71" s="10">
        <v>44</v>
      </c>
      <c r="C71" s="4" t="s">
        <v>102</v>
      </c>
      <c r="D71" s="20">
        <v>103.8262</v>
      </c>
      <c r="E71" s="4"/>
      <c r="F71" s="17">
        <f t="shared" ref="F71:F94" si="11">INT($G$3*1000000/(16*D71))</f>
        <v>1386</v>
      </c>
      <c r="G71" s="17">
        <f t="shared" si="4"/>
        <v>5</v>
      </c>
      <c r="H71" s="7">
        <f t="shared" si="5"/>
        <v>106</v>
      </c>
      <c r="I71" s="7" t="str">
        <f t="shared" si="6"/>
        <v>05</v>
      </c>
      <c r="J71" s="7" t="str">
        <f t="shared" si="7"/>
        <v>6A</v>
      </c>
      <c r="K71" s="6">
        <f t="shared" ref="K71:K94" si="12">$G$3*1000000/(16*F71)</f>
        <v>103.8961038961039</v>
      </c>
      <c r="L71" s="6">
        <f t="shared" ref="L71:L102" si="13">ABS(K71-D71)</f>
        <v>6.9903896103895136E-2</v>
      </c>
    </row>
    <row r="72" spans="1:12" x14ac:dyDescent="0.25">
      <c r="A72" s="8">
        <v>23</v>
      </c>
      <c r="B72" s="10">
        <v>43</v>
      </c>
      <c r="C72" s="4" t="s">
        <v>103</v>
      </c>
      <c r="D72" s="20">
        <v>97.998859999999993</v>
      </c>
      <c r="E72" s="4"/>
      <c r="F72" s="17">
        <f t="shared" si="11"/>
        <v>1469</v>
      </c>
      <c r="G72" s="17">
        <f t="shared" si="4"/>
        <v>5</v>
      </c>
      <c r="H72" s="7">
        <f t="shared" si="5"/>
        <v>189</v>
      </c>
      <c r="I72" s="7" t="str">
        <f t="shared" si="6"/>
        <v>05</v>
      </c>
      <c r="J72" s="7" t="str">
        <f t="shared" si="7"/>
        <v>BD</v>
      </c>
      <c r="K72" s="6">
        <f t="shared" si="12"/>
        <v>98.025867937372368</v>
      </c>
      <c r="L72" s="6">
        <f t="shared" si="13"/>
        <v>2.7007937372374613E-2</v>
      </c>
    </row>
    <row r="73" spans="1:12" x14ac:dyDescent="0.25">
      <c r="A73" s="9">
        <v>22</v>
      </c>
      <c r="B73" s="10">
        <v>42</v>
      </c>
      <c r="C73" s="4" t="s">
        <v>104</v>
      </c>
      <c r="D73" s="20">
        <v>92.498609999999999</v>
      </c>
      <c r="E73" s="4"/>
      <c r="F73" s="17">
        <f t="shared" si="11"/>
        <v>1556</v>
      </c>
      <c r="G73" s="17">
        <f t="shared" si="4"/>
        <v>6</v>
      </c>
      <c r="H73" s="7">
        <f t="shared" si="5"/>
        <v>20</v>
      </c>
      <c r="I73" s="7" t="str">
        <f t="shared" si="6"/>
        <v>06</v>
      </c>
      <c r="J73" s="7" t="str">
        <f t="shared" si="7"/>
        <v>14</v>
      </c>
      <c r="K73" s="6">
        <f t="shared" si="12"/>
        <v>92.544987146529564</v>
      </c>
      <c r="L73" s="6">
        <f t="shared" si="13"/>
        <v>4.6377146529565039E-2</v>
      </c>
    </row>
    <row r="74" spans="1:12" x14ac:dyDescent="0.25">
      <c r="A74" s="8">
        <v>21</v>
      </c>
      <c r="B74" s="10">
        <v>41</v>
      </c>
      <c r="C74" s="4" t="s">
        <v>105</v>
      </c>
      <c r="D74" s="20">
        <v>87.307060000000007</v>
      </c>
      <c r="E74" s="4"/>
      <c r="F74" s="17">
        <f t="shared" si="11"/>
        <v>1649</v>
      </c>
      <c r="G74" s="17">
        <f t="shared" ref="G74:G94" si="14">INT(F74/256)</f>
        <v>6</v>
      </c>
      <c r="H74" s="7">
        <f t="shared" ref="H74:H94" si="15">F74-(256*G74)</f>
        <v>113</v>
      </c>
      <c r="I74" s="7" t="str">
        <f t="shared" ref="I74:I94" si="16">DEC2HEX(G74,2)</f>
        <v>06</v>
      </c>
      <c r="J74" s="7" t="str">
        <f t="shared" ref="J74:J94" si="17">DEC2HEX(H74,2)</f>
        <v>71</v>
      </c>
      <c r="K74" s="6">
        <f t="shared" si="12"/>
        <v>87.325651910248638</v>
      </c>
      <c r="L74" s="6">
        <f t="shared" si="13"/>
        <v>1.8591910248630938E-2</v>
      </c>
    </row>
    <row r="75" spans="1:12" x14ac:dyDescent="0.25">
      <c r="A75" s="8">
        <v>20</v>
      </c>
      <c r="B75" s="10">
        <v>40</v>
      </c>
      <c r="C75" s="4" t="s">
        <v>106</v>
      </c>
      <c r="D75" s="20">
        <v>82.406890000000004</v>
      </c>
      <c r="E75" s="4"/>
      <c r="F75" s="17">
        <f t="shared" si="11"/>
        <v>1747</v>
      </c>
      <c r="G75" s="17">
        <f t="shared" si="14"/>
        <v>6</v>
      </c>
      <c r="H75" s="7">
        <f t="shared" si="15"/>
        <v>211</v>
      </c>
      <c r="I75" s="7" t="str">
        <f t="shared" si="16"/>
        <v>06</v>
      </c>
      <c r="J75" s="7" t="str">
        <f t="shared" si="17"/>
        <v>D3</v>
      </c>
      <c r="K75" s="6">
        <f t="shared" si="12"/>
        <v>82.427017744705211</v>
      </c>
      <c r="L75" s="6">
        <f t="shared" si="13"/>
        <v>2.0127744705206396E-2</v>
      </c>
    </row>
    <row r="76" spans="1:12" x14ac:dyDescent="0.25">
      <c r="A76" s="9">
        <v>19</v>
      </c>
      <c r="B76" s="10">
        <v>39</v>
      </c>
      <c r="C76" s="4" t="s">
        <v>107</v>
      </c>
      <c r="D76" s="20">
        <v>77.781750000000002</v>
      </c>
      <c r="E76" s="4"/>
      <c r="F76" s="17">
        <f t="shared" si="11"/>
        <v>1851</v>
      </c>
      <c r="G76" s="17">
        <f t="shared" si="14"/>
        <v>7</v>
      </c>
      <c r="H76" s="7">
        <f t="shared" si="15"/>
        <v>59</v>
      </c>
      <c r="I76" s="7" t="str">
        <f t="shared" si="16"/>
        <v>07</v>
      </c>
      <c r="J76" s="7" t="str">
        <f t="shared" si="17"/>
        <v>3B</v>
      </c>
      <c r="K76" s="6">
        <f t="shared" si="12"/>
        <v>77.795786061588331</v>
      </c>
      <c r="L76" s="6">
        <f t="shared" si="13"/>
        <v>1.4036061588328153E-2</v>
      </c>
    </row>
    <row r="77" spans="1:12" x14ac:dyDescent="0.25">
      <c r="A77" s="8">
        <v>18</v>
      </c>
      <c r="B77" s="10">
        <v>38</v>
      </c>
      <c r="C77" s="4" t="s">
        <v>108</v>
      </c>
      <c r="D77" s="20">
        <v>73.41619</v>
      </c>
      <c r="E77" s="4"/>
      <c r="F77" s="17">
        <f t="shared" si="11"/>
        <v>1961</v>
      </c>
      <c r="G77" s="17">
        <f t="shared" si="14"/>
        <v>7</v>
      </c>
      <c r="H77" s="7">
        <f t="shared" si="15"/>
        <v>169</v>
      </c>
      <c r="I77" s="7" t="str">
        <f t="shared" si="16"/>
        <v>07</v>
      </c>
      <c r="J77" s="7" t="str">
        <f t="shared" si="17"/>
        <v>A9</v>
      </c>
      <c r="K77" s="6">
        <f t="shared" si="12"/>
        <v>73.431922488526268</v>
      </c>
      <c r="L77" s="6">
        <f t="shared" si="13"/>
        <v>1.5732488526268185E-2</v>
      </c>
    </row>
    <row r="78" spans="1:12" x14ac:dyDescent="0.25">
      <c r="A78" s="9">
        <v>17</v>
      </c>
      <c r="B78" s="10">
        <v>37</v>
      </c>
      <c r="C78" s="4" t="s">
        <v>109</v>
      </c>
      <c r="D78" s="20">
        <v>69.295659999999998</v>
      </c>
      <c r="E78" s="4"/>
      <c r="F78" s="17">
        <f t="shared" si="11"/>
        <v>2078</v>
      </c>
      <c r="G78" s="17">
        <f t="shared" si="14"/>
        <v>8</v>
      </c>
      <c r="H78" s="7">
        <f t="shared" si="15"/>
        <v>30</v>
      </c>
      <c r="I78" s="7" t="str">
        <f t="shared" si="16"/>
        <v>08</v>
      </c>
      <c r="J78" s="7" t="str">
        <f t="shared" si="17"/>
        <v>1E</v>
      </c>
      <c r="K78" s="6">
        <f t="shared" si="12"/>
        <v>69.297401347449465</v>
      </c>
      <c r="L78" s="6">
        <f t="shared" si="13"/>
        <v>1.7413474494674119E-3</v>
      </c>
    </row>
    <row r="79" spans="1:12" x14ac:dyDescent="0.25">
      <c r="A79" s="8">
        <v>16</v>
      </c>
      <c r="B79" s="10">
        <v>36</v>
      </c>
      <c r="C79" s="4" t="s">
        <v>110</v>
      </c>
      <c r="D79" s="20">
        <v>65.406390000000002</v>
      </c>
      <c r="E79" s="4"/>
      <c r="F79" s="17">
        <f t="shared" si="11"/>
        <v>2201</v>
      </c>
      <c r="G79" s="17">
        <f t="shared" si="14"/>
        <v>8</v>
      </c>
      <c r="H79" s="7">
        <f t="shared" si="15"/>
        <v>153</v>
      </c>
      <c r="I79" s="7" t="str">
        <f t="shared" si="16"/>
        <v>08</v>
      </c>
      <c r="J79" s="7" t="str">
        <f t="shared" si="17"/>
        <v>99</v>
      </c>
      <c r="K79" s="6">
        <f t="shared" si="12"/>
        <v>65.42480690595184</v>
      </c>
      <c r="L79" s="6">
        <f t="shared" si="13"/>
        <v>1.8416905951838203E-2</v>
      </c>
    </row>
    <row r="80" spans="1:12" x14ac:dyDescent="0.25">
      <c r="A80" s="8">
        <v>15</v>
      </c>
      <c r="B80" s="10">
        <v>35</v>
      </c>
      <c r="C80" s="4" t="s">
        <v>111</v>
      </c>
      <c r="D80" s="20">
        <v>61.735410000000002</v>
      </c>
      <c r="E80" s="4"/>
      <c r="F80" s="17">
        <f t="shared" si="11"/>
        <v>2332</v>
      </c>
      <c r="G80" s="17">
        <f t="shared" si="14"/>
        <v>9</v>
      </c>
      <c r="H80" s="7">
        <f t="shared" si="15"/>
        <v>28</v>
      </c>
      <c r="I80" s="7" t="str">
        <f t="shared" si="16"/>
        <v>09</v>
      </c>
      <c r="J80" s="7" t="str">
        <f t="shared" si="17"/>
        <v>1C</v>
      </c>
      <c r="K80" s="6">
        <f t="shared" si="12"/>
        <v>61.749571183533448</v>
      </c>
      <c r="L80" s="6">
        <f t="shared" si="13"/>
        <v>1.4161183533445865E-2</v>
      </c>
    </row>
    <row r="81" spans="1:12" x14ac:dyDescent="0.25">
      <c r="A81" s="9">
        <v>14</v>
      </c>
      <c r="B81" s="10">
        <v>34</v>
      </c>
      <c r="C81" s="4" t="s">
        <v>112</v>
      </c>
      <c r="D81" s="20">
        <v>58.270470000000003</v>
      </c>
      <c r="E81" s="4"/>
      <c r="F81" s="17">
        <f t="shared" si="11"/>
        <v>2471</v>
      </c>
      <c r="G81" s="17">
        <f t="shared" si="14"/>
        <v>9</v>
      </c>
      <c r="H81" s="7">
        <f t="shared" si="15"/>
        <v>167</v>
      </c>
      <c r="I81" s="7" t="str">
        <f t="shared" si="16"/>
        <v>09</v>
      </c>
      <c r="J81" s="7" t="str">
        <f t="shared" si="17"/>
        <v>A7</v>
      </c>
      <c r="K81" s="6">
        <f t="shared" si="12"/>
        <v>58.276001618777826</v>
      </c>
      <c r="L81" s="6">
        <f t="shared" si="13"/>
        <v>5.5316187778231551E-3</v>
      </c>
    </row>
    <row r="82" spans="1:12" x14ac:dyDescent="0.25">
      <c r="A82" s="8">
        <v>13</v>
      </c>
      <c r="B82" s="10">
        <v>33</v>
      </c>
      <c r="C82" s="4" t="s">
        <v>113</v>
      </c>
      <c r="D82" s="18">
        <v>55</v>
      </c>
      <c r="E82" s="4"/>
      <c r="F82" s="17">
        <f t="shared" si="11"/>
        <v>2618</v>
      </c>
      <c r="G82" s="17">
        <f t="shared" si="14"/>
        <v>10</v>
      </c>
      <c r="H82" s="7">
        <f t="shared" si="15"/>
        <v>58</v>
      </c>
      <c r="I82" s="7" t="str">
        <f t="shared" si="16"/>
        <v>0A</v>
      </c>
      <c r="J82" s="7" t="str">
        <f t="shared" si="17"/>
        <v>3A</v>
      </c>
      <c r="K82" s="6">
        <f t="shared" si="12"/>
        <v>55.003819709702064</v>
      </c>
      <c r="L82" s="6">
        <f t="shared" si="13"/>
        <v>3.8197097020642445E-3</v>
      </c>
    </row>
    <row r="83" spans="1:12" x14ac:dyDescent="0.25">
      <c r="A83" s="9">
        <v>12</v>
      </c>
      <c r="B83" s="10">
        <v>32</v>
      </c>
      <c r="C83" s="4" t="s">
        <v>114</v>
      </c>
      <c r="D83" s="20">
        <v>51.913089999999997</v>
      </c>
      <c r="E83" s="4"/>
      <c r="F83" s="17">
        <f t="shared" si="11"/>
        <v>2773</v>
      </c>
      <c r="G83" s="17">
        <f t="shared" si="14"/>
        <v>10</v>
      </c>
      <c r="H83" s="7">
        <f t="shared" si="15"/>
        <v>213</v>
      </c>
      <c r="I83" s="7" t="str">
        <f t="shared" si="16"/>
        <v>0A</v>
      </c>
      <c r="J83" s="7" t="str">
        <f t="shared" si="17"/>
        <v>D5</v>
      </c>
      <c r="K83" s="6">
        <f t="shared" si="12"/>
        <v>51.929318427695634</v>
      </c>
      <c r="L83" s="6">
        <f t="shared" si="13"/>
        <v>1.6228427695637038E-2</v>
      </c>
    </row>
    <row r="84" spans="1:12" x14ac:dyDescent="0.25">
      <c r="A84" s="8">
        <v>11</v>
      </c>
      <c r="B84" s="10">
        <v>31</v>
      </c>
      <c r="C84" s="4" t="s">
        <v>115</v>
      </c>
      <c r="D84" s="20">
        <v>48.999429999999997</v>
      </c>
      <c r="E84" s="4"/>
      <c r="F84" s="17">
        <f t="shared" si="11"/>
        <v>2938</v>
      </c>
      <c r="G84" s="17">
        <f t="shared" si="14"/>
        <v>11</v>
      </c>
      <c r="H84" s="7">
        <f t="shared" si="15"/>
        <v>122</v>
      </c>
      <c r="I84" s="7" t="str">
        <f t="shared" si="16"/>
        <v>0B</v>
      </c>
      <c r="J84" s="7" t="str">
        <f t="shared" si="17"/>
        <v>7A</v>
      </c>
      <c r="K84" s="6">
        <f t="shared" si="12"/>
        <v>49.012933968686184</v>
      </c>
      <c r="L84" s="6">
        <f t="shared" si="13"/>
        <v>1.3503968686187307E-2</v>
      </c>
    </row>
    <row r="85" spans="1:12" x14ac:dyDescent="0.25">
      <c r="A85" s="9">
        <v>10</v>
      </c>
      <c r="B85" s="10">
        <v>30</v>
      </c>
      <c r="C85" s="4" t="s">
        <v>116</v>
      </c>
      <c r="D85" s="20">
        <v>46.249299999999998</v>
      </c>
      <c r="E85" s="4"/>
      <c r="F85" s="17">
        <f t="shared" si="11"/>
        <v>3113</v>
      </c>
      <c r="G85" s="17">
        <f t="shared" si="14"/>
        <v>12</v>
      </c>
      <c r="H85" s="7">
        <f t="shared" si="15"/>
        <v>41</v>
      </c>
      <c r="I85" s="7" t="str">
        <f t="shared" si="16"/>
        <v>0C</v>
      </c>
      <c r="J85" s="7" t="str">
        <f t="shared" si="17"/>
        <v>29</v>
      </c>
      <c r="K85" s="6">
        <f t="shared" si="12"/>
        <v>46.257629296498557</v>
      </c>
      <c r="L85" s="6">
        <f t="shared" si="13"/>
        <v>8.3292964985588469E-3</v>
      </c>
    </row>
    <row r="86" spans="1:12" x14ac:dyDescent="0.25">
      <c r="A86" s="8">
        <v>9</v>
      </c>
      <c r="B86" s="10">
        <v>29</v>
      </c>
      <c r="C86" s="4" t="s">
        <v>117</v>
      </c>
      <c r="D86" s="20">
        <v>43.653530000000003</v>
      </c>
      <c r="E86" s="4"/>
      <c r="F86" s="17">
        <f t="shared" si="11"/>
        <v>3298</v>
      </c>
      <c r="G86" s="17">
        <f t="shared" si="14"/>
        <v>12</v>
      </c>
      <c r="H86" s="7">
        <f t="shared" si="15"/>
        <v>226</v>
      </c>
      <c r="I86" s="7" t="str">
        <f t="shared" si="16"/>
        <v>0C</v>
      </c>
      <c r="J86" s="7" t="str">
        <f t="shared" si="17"/>
        <v>E2</v>
      </c>
      <c r="K86" s="6">
        <f t="shared" si="12"/>
        <v>43.662825955124319</v>
      </c>
      <c r="L86" s="6">
        <f t="shared" si="13"/>
        <v>9.2959551243154692E-3</v>
      </c>
    </row>
    <row r="87" spans="1:12" x14ac:dyDescent="0.25">
      <c r="A87" s="8">
        <v>8</v>
      </c>
      <c r="B87" s="10">
        <v>28</v>
      </c>
      <c r="C87" s="4" t="s">
        <v>118</v>
      </c>
      <c r="D87" s="20">
        <v>41.203440000000001</v>
      </c>
      <c r="E87" s="4"/>
      <c r="F87" s="17">
        <f t="shared" si="11"/>
        <v>3494</v>
      </c>
      <c r="G87" s="17">
        <f t="shared" si="14"/>
        <v>13</v>
      </c>
      <c r="H87" s="7">
        <f t="shared" si="15"/>
        <v>166</v>
      </c>
      <c r="I87" s="7" t="str">
        <f t="shared" si="16"/>
        <v>0D</v>
      </c>
      <c r="J87" s="7" t="str">
        <f t="shared" si="17"/>
        <v>A6</v>
      </c>
      <c r="K87" s="6">
        <f t="shared" si="12"/>
        <v>41.213508872352605</v>
      </c>
      <c r="L87" s="6">
        <f t="shared" si="13"/>
        <v>1.0068872352604785E-2</v>
      </c>
    </row>
    <row r="88" spans="1:12" x14ac:dyDescent="0.25">
      <c r="A88" s="9">
        <v>7</v>
      </c>
      <c r="B88" s="10">
        <v>27</v>
      </c>
      <c r="C88" s="4" t="s">
        <v>119</v>
      </c>
      <c r="D88" s="20">
        <v>38.89087</v>
      </c>
      <c r="E88" s="4"/>
      <c r="F88" s="17">
        <f t="shared" si="11"/>
        <v>3702</v>
      </c>
      <c r="G88" s="17">
        <f t="shared" si="14"/>
        <v>14</v>
      </c>
      <c r="H88" s="7">
        <f t="shared" si="15"/>
        <v>118</v>
      </c>
      <c r="I88" s="7" t="str">
        <f t="shared" si="16"/>
        <v>0E</v>
      </c>
      <c r="J88" s="7" t="str">
        <f t="shared" si="17"/>
        <v>76</v>
      </c>
      <c r="K88" s="6">
        <f t="shared" si="12"/>
        <v>38.897893030794165</v>
      </c>
      <c r="L88" s="6">
        <f t="shared" si="13"/>
        <v>7.0230307941656633E-3</v>
      </c>
    </row>
    <row r="89" spans="1:12" x14ac:dyDescent="0.25">
      <c r="A89" s="8">
        <v>6</v>
      </c>
      <c r="B89" s="10">
        <v>26</v>
      </c>
      <c r="C89" s="4" t="s">
        <v>120</v>
      </c>
      <c r="D89" s="20">
        <v>36.708100000000002</v>
      </c>
      <c r="E89" s="4"/>
      <c r="F89" s="17">
        <f t="shared" si="11"/>
        <v>3922</v>
      </c>
      <c r="G89" s="17">
        <f t="shared" si="14"/>
        <v>15</v>
      </c>
      <c r="H89" s="7">
        <f t="shared" si="15"/>
        <v>82</v>
      </c>
      <c r="I89" s="7" t="str">
        <f t="shared" si="16"/>
        <v>0F</v>
      </c>
      <c r="J89" s="7" t="str">
        <f t="shared" si="17"/>
        <v>52</v>
      </c>
      <c r="K89" s="6">
        <f t="shared" si="12"/>
        <v>36.715961244263134</v>
      </c>
      <c r="L89" s="6">
        <f t="shared" si="13"/>
        <v>7.8612442631325052E-3</v>
      </c>
    </row>
    <row r="90" spans="1:12" x14ac:dyDescent="0.25">
      <c r="A90" s="9">
        <v>5</v>
      </c>
      <c r="B90" s="10">
        <v>25</v>
      </c>
      <c r="C90" s="4" t="s">
        <v>121</v>
      </c>
      <c r="D90" s="20">
        <v>34.647829999999999</v>
      </c>
      <c r="E90" s="4"/>
      <c r="F90" s="17">
        <f t="shared" si="11"/>
        <v>4156</v>
      </c>
      <c r="G90" s="17">
        <f t="shared" si="14"/>
        <v>16</v>
      </c>
      <c r="H90" s="7">
        <f t="shared" si="15"/>
        <v>60</v>
      </c>
      <c r="I90" s="7" t="str">
        <f t="shared" si="16"/>
        <v>10</v>
      </c>
      <c r="J90" s="7" t="str">
        <f t="shared" si="17"/>
        <v>3C</v>
      </c>
      <c r="K90" s="6">
        <f t="shared" si="12"/>
        <v>34.648700673724733</v>
      </c>
      <c r="L90" s="6">
        <f t="shared" si="13"/>
        <v>8.7067372473370597E-4</v>
      </c>
    </row>
    <row r="91" spans="1:12" x14ac:dyDescent="0.25">
      <c r="A91" s="8">
        <v>4</v>
      </c>
      <c r="B91" s="10">
        <v>24</v>
      </c>
      <c r="C91" s="4" t="s">
        <v>122</v>
      </c>
      <c r="D91" s="20">
        <v>32.703200000000002</v>
      </c>
      <c r="E91" s="4"/>
      <c r="F91" s="17">
        <f t="shared" si="11"/>
        <v>4403</v>
      </c>
      <c r="G91" s="17">
        <f t="shared" si="14"/>
        <v>17</v>
      </c>
      <c r="H91" s="7">
        <f t="shared" si="15"/>
        <v>51</v>
      </c>
      <c r="I91" s="7" t="str">
        <f t="shared" si="16"/>
        <v>11</v>
      </c>
      <c r="J91" s="7" t="str">
        <f t="shared" si="17"/>
        <v>33</v>
      </c>
      <c r="K91" s="6">
        <f t="shared" si="12"/>
        <v>32.704973881444467</v>
      </c>
      <c r="L91" s="6">
        <f t="shared" si="13"/>
        <v>1.7738814444641093E-3</v>
      </c>
    </row>
    <row r="92" spans="1:12" x14ac:dyDescent="0.25">
      <c r="A92" s="8">
        <v>3</v>
      </c>
      <c r="B92" s="10">
        <v>23</v>
      </c>
      <c r="C92" s="4" t="s">
        <v>123</v>
      </c>
      <c r="D92" s="20">
        <v>30.867709999999999</v>
      </c>
      <c r="E92" s="4"/>
      <c r="F92" s="17">
        <f t="shared" si="11"/>
        <v>4665</v>
      </c>
      <c r="G92" s="17">
        <f t="shared" si="14"/>
        <v>18</v>
      </c>
      <c r="H92" s="7">
        <f t="shared" si="15"/>
        <v>57</v>
      </c>
      <c r="I92" s="7" t="str">
        <f t="shared" si="16"/>
        <v>12</v>
      </c>
      <c r="J92" s="7" t="str">
        <f t="shared" si="17"/>
        <v>39</v>
      </c>
      <c r="K92" s="6">
        <f t="shared" si="12"/>
        <v>30.868167202572348</v>
      </c>
      <c r="L92" s="6">
        <f t="shared" si="13"/>
        <v>4.5720257234904693E-4</v>
      </c>
    </row>
    <row r="93" spans="1:12" x14ac:dyDescent="0.25">
      <c r="A93" s="9">
        <v>2</v>
      </c>
      <c r="B93" s="10">
        <v>22</v>
      </c>
      <c r="C93" s="4" t="s">
        <v>124</v>
      </c>
      <c r="D93" s="20">
        <v>29.13524</v>
      </c>
      <c r="E93" s="4"/>
      <c r="F93" s="17">
        <f t="shared" si="11"/>
        <v>4942</v>
      </c>
      <c r="G93" s="17">
        <f t="shared" si="14"/>
        <v>19</v>
      </c>
      <c r="H93" s="7">
        <f t="shared" si="15"/>
        <v>78</v>
      </c>
      <c r="I93" s="7" t="str">
        <f t="shared" si="16"/>
        <v>13</v>
      </c>
      <c r="J93" s="7" t="str">
        <f t="shared" si="17"/>
        <v>4E</v>
      </c>
      <c r="K93" s="6">
        <f t="shared" si="12"/>
        <v>29.138000809388913</v>
      </c>
      <c r="L93" s="6">
        <f t="shared" si="13"/>
        <v>2.7608093889135432E-3</v>
      </c>
    </row>
    <row r="94" spans="1:12" x14ac:dyDescent="0.25">
      <c r="A94" s="10">
        <v>1</v>
      </c>
      <c r="B94" s="10">
        <v>21</v>
      </c>
      <c r="C94" s="4" t="s">
        <v>125</v>
      </c>
      <c r="D94" s="18">
        <v>27.5</v>
      </c>
      <c r="E94" s="4"/>
      <c r="F94" s="17">
        <f t="shared" si="11"/>
        <v>5236</v>
      </c>
      <c r="G94" s="17">
        <f t="shared" si="14"/>
        <v>20</v>
      </c>
      <c r="H94" s="7">
        <f t="shared" si="15"/>
        <v>116</v>
      </c>
      <c r="I94" s="7" t="str">
        <f t="shared" si="16"/>
        <v>14</v>
      </c>
      <c r="J94" s="7" t="str">
        <f t="shared" si="17"/>
        <v>74</v>
      </c>
      <c r="K94" s="6">
        <f t="shared" si="12"/>
        <v>27.501909854851032</v>
      </c>
      <c r="L94" s="6">
        <f t="shared" si="13"/>
        <v>1.9098548510321223E-3</v>
      </c>
    </row>
    <row r="96" spans="1:12" ht="15" customHeight="1" x14ac:dyDescent="0.25">
      <c r="A96" s="41" t="s">
        <v>165</v>
      </c>
      <c r="B96" s="41"/>
      <c r="C96" s="41"/>
      <c r="D96" s="21"/>
      <c r="E96" s="21"/>
    </row>
    <row r="97" spans="1:5" ht="15" customHeight="1" x14ac:dyDescent="0.25">
      <c r="A97" s="21"/>
      <c r="B97" s="21"/>
      <c r="C97" s="21"/>
      <c r="D97" s="21"/>
      <c r="E97" s="21"/>
    </row>
  </sheetData>
  <mergeCells count="6">
    <mergeCell ref="A96:C96"/>
    <mergeCell ref="K2:L4"/>
    <mergeCell ref="F3:F4"/>
    <mergeCell ref="G3:H4"/>
    <mergeCell ref="I3:I4"/>
    <mergeCell ref="A1:D4"/>
  </mergeCells>
  <pageMargins left="0.25" right="0.25" top="0.75" bottom="0.75" header="0.3" footer="0.3"/>
  <pageSetup paperSize="9" scale="71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Registers</vt:lpstr>
      <vt:lpstr>Musical Notes</vt:lpstr>
      <vt:lpstr>Registers!Print_Area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2024-06-06T18:38:00Z</dcterms:created>
  <dcterms:modified xsi:type="dcterms:W3CDTF">2024-06-06T18:38:16Z</dcterms:modified>
</cp:coreProperties>
</file>