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01\training$\Prince\2020\Excel Advanced\"/>
    </mc:Choice>
  </mc:AlternateContent>
  <bookViews>
    <workbookView xWindow="0" yWindow="0" windowWidth="21600" windowHeight="9630" activeTab="3"/>
  </bookViews>
  <sheets>
    <sheet name="Introduction" sheetId="4" r:id="rId1"/>
    <sheet name="IF " sheetId="5" r:id="rId2"/>
    <sheet name="IF 1" sheetId="1" r:id="rId3"/>
    <sheet name="IF 2" sheetId="2" r:id="rId4"/>
    <sheet name="Aging Report" sheetId="3" r:id="rId5"/>
  </sheets>
  <calcPr calcId="162913"/>
</workbook>
</file>

<file path=xl/calcChain.xml><?xml version="1.0" encoding="utf-8"?>
<calcChain xmlns="http://schemas.openxmlformats.org/spreadsheetml/2006/main">
  <c r="D10" i="3" l="1"/>
  <c r="D11" i="3" l="1"/>
  <c r="D14" i="3"/>
  <c r="D12" i="3"/>
  <c r="D8" i="3"/>
  <c r="D6" i="3"/>
  <c r="D5" i="3"/>
  <c r="D7" i="3"/>
  <c r="D9" i="3"/>
  <c r="D13" i="3"/>
  <c r="D15" i="3"/>
  <c r="D16" i="3"/>
  <c r="D4" i="3"/>
  <c r="D3" i="3"/>
  <c r="D2" i="3"/>
</calcChain>
</file>

<file path=xl/sharedStrings.xml><?xml version="1.0" encoding="utf-8"?>
<sst xmlns="http://schemas.openxmlformats.org/spreadsheetml/2006/main" count="119" uniqueCount="103">
  <si>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</si>
  <si>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</si>
  <si>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</si>
  <si>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</si>
  <si>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</si>
  <si>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</si>
  <si>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</si>
  <si>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</si>
  <si>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</si>
  <si>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</si>
  <si>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</si>
  <si>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</si>
  <si>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Remarks</t>
  </si>
  <si>
    <t>Roll Number</t>
  </si>
  <si>
    <t>Student</t>
  </si>
  <si>
    <t>Total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</si>
  <si>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</si>
  <si>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</si>
  <si>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</si>
  <si>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</si>
  <si>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</si>
  <si>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</si>
  <si>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</si>
  <si>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</si>
  <si>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</si>
  <si>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</si>
  <si>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</si>
  <si>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</si>
  <si>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PETER</t>
  </si>
  <si>
    <t>ALEX</t>
  </si>
  <si>
    <t>AHMED</t>
  </si>
  <si>
    <t>SALAM</t>
  </si>
  <si>
    <t>QASIM</t>
  </si>
  <si>
    <t>KHALID</t>
  </si>
  <si>
    <t>SAM</t>
  </si>
  <si>
    <t>JENNIFER</t>
  </si>
  <si>
    <t>TOM</t>
  </si>
  <si>
    <t>MARTIN</t>
  </si>
  <si>
    <t>JOYCE</t>
  </si>
  <si>
    <t>JOSELINE</t>
  </si>
  <si>
    <t>RESULT</t>
  </si>
  <si>
    <t>Days Present</t>
  </si>
  <si>
    <t>Grade</t>
  </si>
  <si>
    <t>Increased By</t>
  </si>
  <si>
    <t>Decreased By</t>
  </si>
  <si>
    <t>Paper1</t>
  </si>
  <si>
    <t>Paper2</t>
  </si>
  <si>
    <t>Paper3</t>
  </si>
  <si>
    <t>[Total = Paper1 + Paper2 + Paper3] [Result IF Total Above 100 Then Pass else Fail</t>
  </si>
  <si>
    <t>Grade - IF Total Above 100 &amp; Days Present Above 200 Grade A else Grade B</t>
  </si>
  <si>
    <t>Reamrks - If Total Above 100 OR Days Above 200 -- Promoted Else Not Promoted</t>
  </si>
  <si>
    <t>Customer Id</t>
  </si>
  <si>
    <t>Customer Name</t>
  </si>
  <si>
    <t>Amount</t>
  </si>
  <si>
    <t>Checque Date</t>
  </si>
  <si>
    <t>Today</t>
  </si>
  <si>
    <t xml:space="preserve">Days </t>
  </si>
  <si>
    <t>30 &amp; Below 30</t>
  </si>
  <si>
    <t>31 - 60</t>
  </si>
  <si>
    <t>61- 90</t>
  </si>
  <si>
    <t>91- 120</t>
  </si>
  <si>
    <t>Above 120</t>
  </si>
  <si>
    <t>C10001</t>
  </si>
  <si>
    <t>C10002</t>
  </si>
  <si>
    <t>C10003</t>
  </si>
  <si>
    <t>C10004</t>
  </si>
  <si>
    <t>C10005</t>
  </si>
  <si>
    <t>C10006</t>
  </si>
  <si>
    <t>C10007</t>
  </si>
  <si>
    <t>C10008</t>
  </si>
  <si>
    <t>C10009</t>
  </si>
  <si>
    <t>C10010</t>
  </si>
  <si>
    <t>C10011</t>
  </si>
  <si>
    <t>C10012</t>
  </si>
  <si>
    <t>C10013</t>
  </si>
  <si>
    <t>C10014</t>
  </si>
  <si>
    <t>C10015</t>
  </si>
  <si>
    <t>QGFM</t>
  </si>
  <si>
    <t>AAB - Qatar</t>
  </si>
  <si>
    <t>AL - MEERA</t>
  </si>
  <si>
    <t>QIB - QATAR</t>
  </si>
  <si>
    <t>CBQ - QATAR</t>
  </si>
  <si>
    <t>QATAR Trading</t>
  </si>
  <si>
    <t xml:space="preserve">ALI International </t>
  </si>
  <si>
    <t>AHMED Foods</t>
  </si>
  <si>
    <t>FCC - Doha</t>
  </si>
  <si>
    <t>Marine Trading</t>
  </si>
  <si>
    <t>NABINA Trading</t>
  </si>
  <si>
    <t>Q - Tyres Qatar</t>
  </si>
  <si>
    <t>Qatar Marketing Co.</t>
  </si>
  <si>
    <t>QPMC - Qatar</t>
  </si>
  <si>
    <t>AJMCV - Doha</t>
  </si>
  <si>
    <t xml:space="preserve">Display The Cheque Amount in Correct Column Based on The Days Otherwise Keep The Column Empty </t>
  </si>
  <si>
    <t>Months</t>
  </si>
  <si>
    <r>
      <t xml:space="preserve">IF(Logical_Test,[Value_If_True],[Value_IF_FALSE]
Example : Total Above 100 Student is </t>
    </r>
    <r>
      <rPr>
        <sz val="14"/>
        <color rgb="FFC00000"/>
        <rFont val="Times New Roman"/>
        <family val="1"/>
      </rPr>
      <t>Pass</t>
    </r>
    <r>
      <rPr>
        <sz val="14"/>
        <color theme="0"/>
        <rFont val="Times New Roman"/>
        <family val="1"/>
      </rPr>
      <t xml:space="preserve"> Else Student is </t>
    </r>
    <r>
      <rPr>
        <sz val="14"/>
        <color rgb="FFFF0000"/>
        <rFont val="Times New Roman"/>
        <family val="1"/>
      </rPr>
      <t xml:space="preserve">Fail
</t>
    </r>
    <r>
      <rPr>
        <sz val="14"/>
        <color theme="0"/>
        <rFont val="Times New Roman"/>
        <family val="1"/>
      </rPr>
      <t xml:space="preserve">
=IF(Total&gt;100,"Pass","Fail")</t>
    </r>
  </si>
  <si>
    <r>
      <t xml:space="preserve">IF AND -- [ For Multiple Conditions]
Example Total Above 100 &amp; Days Present Above 200 -- </t>
    </r>
    <r>
      <rPr>
        <b/>
        <sz val="12"/>
        <color rgb="FFFFFF00"/>
        <rFont val="Times New Roman"/>
        <family val="1"/>
      </rPr>
      <t>A Grade</t>
    </r>
    <r>
      <rPr>
        <sz val="12"/>
        <color rgb="FF7030A0"/>
        <rFont val="Times New Roman"/>
        <family val="1"/>
      </rPr>
      <t xml:space="preserve"> Else </t>
    </r>
    <r>
      <rPr>
        <sz val="12"/>
        <color theme="1"/>
        <rFont val="Times New Roman"/>
        <family val="1"/>
      </rPr>
      <t xml:space="preserve">B Grade
</t>
    </r>
    <r>
      <rPr>
        <sz val="12"/>
        <color rgb="FF7030A0"/>
        <rFont val="Times New Roman"/>
        <family val="1"/>
      </rPr>
      <t xml:space="preserve">
=IF(AND(Total&gt;100,Days&gt;200),"A","B")
</t>
    </r>
  </si>
  <si>
    <r>
      <t xml:space="preserve">IF OR -- [ ForAny One Condition]
Example Total Above 100 OR Days Present Above 200 -- </t>
    </r>
    <r>
      <rPr>
        <b/>
        <sz val="12"/>
        <color rgb="FFC00000"/>
        <rFont val="Times New Roman"/>
        <family val="1"/>
      </rPr>
      <t>Promoted</t>
    </r>
    <r>
      <rPr>
        <sz val="12"/>
        <color rgb="FF7030A0"/>
        <rFont val="Times New Roman"/>
        <family val="1"/>
      </rPr>
      <t xml:space="preserve"> Else </t>
    </r>
    <r>
      <rPr>
        <b/>
        <sz val="12"/>
        <color theme="3"/>
        <rFont val="Times New Roman"/>
        <family val="1"/>
      </rPr>
      <t xml:space="preserve">Not Promoted
</t>
    </r>
    <r>
      <rPr>
        <sz val="12"/>
        <color rgb="FF7030A0"/>
        <rFont val="Times New Roman"/>
        <family val="1"/>
      </rPr>
      <t xml:space="preserve">
=IF(OR(Total&gt;100,Days&gt;200),"Promoted","Not Promoted")
</t>
    </r>
  </si>
  <si>
    <t>2019 Sales</t>
  </si>
  <si>
    <t>2019 Profit</t>
  </si>
  <si>
    <t>2020 Sales</t>
  </si>
  <si>
    <t>Remarks - 2020 Sales &gt; 2019 Sales - Growth else Decrease</t>
  </si>
  <si>
    <t>2020 Profit</t>
  </si>
  <si>
    <r>
      <t xml:space="preserve">IF 2020 Sales &amp; Profit is Greater Than 2019 Sales &amp; Profit --&gt; </t>
    </r>
    <r>
      <rPr>
        <b/>
        <sz val="11"/>
        <color rgb="FF00B050"/>
        <rFont val="Tahoma"/>
        <family val="2"/>
      </rPr>
      <t>Growth</t>
    </r>
    <r>
      <rPr>
        <sz val="11"/>
        <color theme="1"/>
        <rFont val="Tahoma"/>
        <family val="2"/>
      </rPr>
      <t xml:space="preserve">  else</t>
    </r>
    <r>
      <rPr>
        <i/>
        <sz val="11"/>
        <color rgb="FFFF0000"/>
        <rFont val="Tahoma"/>
        <family val="2"/>
      </rPr>
      <t xml:space="preserve"> Decrease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</si>
</sst>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imes New Roman"/>
      <family val="1"/>
    </font>
    <font>
      <b/>
      <sz val="11"/>
      <color rgb="FF00B050"/>
      <name val="Tahoma"/>
      <family val="2"/>
    </font>
    <font>
      <i/>
      <sz val="11"/>
      <color rgb="FFFF0000"/>
      <name val="Tahoma"/>
      <family val="2"/>
    </font>
    <font>
      <sz val="15"/>
      <color theme="1"/>
      <name val="Courier"/>
      <family val="3"/>
    </font>
    <font>
      <b/>
      <sz val="15"/>
      <color theme="1"/>
      <name val="Courier"/>
      <family val="3"/>
    </font>
    <font>
      <sz val="14"/>
      <color theme="9" tint="-0.249977111117893"/>
      <name val="Times New Roman"/>
      <family val="1"/>
    </font>
    <font>
      <b/>
      <sz val="15"/>
      <color rgb="FF7030A0"/>
      <name val="Courier"/>
      <family val="3"/>
    </font>
    <font>
      <b/>
      <i/>
      <sz val="14"/>
      <color rgb="FFC00000"/>
      <name val="Times New Roman"/>
      <family val="1"/>
    </font>
    <font>
      <sz val="14"/>
      <color theme="0"/>
      <name val="Times New Roman"/>
      <family val="1"/>
    </font>
    <font>
      <sz val="14"/>
      <color rgb="FFC00000"/>
      <name val="Times New Roman"/>
      <family val="1"/>
    </font>
    <font>
      <sz val="14"/>
      <color rgb="FFFF0000"/>
      <name val="Times New Roman"/>
      <family val="1"/>
    </font>
    <font>
      <sz val="12"/>
      <color rgb="FF7030A0"/>
      <name val="Times New Roman"/>
      <family val="1"/>
    </font>
    <font>
      <b/>
      <sz val="12"/>
      <color rgb="FFFFFF00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theme="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/>
    <xf numFmtId="0" fontId="2" fillId="0" borderId="1" xfId="0" applyFont="1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hidden="1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 applyProtection="1">
      <alignment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4"/>
  <sheetViews>
    <sheetView showGridLines="0" workbookViewId="0">
      <selection activeCell="D2" sqref="D2:O8"/>
    </sheetView>
  </sheetViews>
  <sheetFormatPr defaultRowHeight="15" x14ac:dyDescent="0.25"/>
  <sheetData>
    <row r="1" spans="4:15" ht="15.75" thickBot="1" x14ac:dyDescent="0.3"/>
    <row r="2" spans="4:15" ht="15" customHeight="1" x14ac:dyDescent="0.25">
      <c r="D2" s="19" t="s">
        <v>94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4:15" ht="15" customHeight="1" x14ac:dyDescent="0.25"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4:15" ht="15" customHeight="1" x14ac:dyDescent="0.25"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4:15" ht="15" customHeight="1" x14ac:dyDescent="0.25"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</row>
    <row r="6" spans="4:15" ht="15" customHeight="1" x14ac:dyDescent="0.25"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4:15" ht="15" customHeight="1" x14ac:dyDescent="0.25"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4:15" ht="15" customHeight="1" thickBot="1" x14ac:dyDescent="0.3"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4:15" ht="15.75" thickBot="1" x14ac:dyDescent="0.3"/>
    <row r="10" spans="4:15" ht="15" customHeight="1" x14ac:dyDescent="0.25">
      <c r="D10" s="28" t="s">
        <v>95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4:15" ht="15" customHeight="1" x14ac:dyDescent="0.25"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4:15" ht="15" customHeight="1" x14ac:dyDescent="0.25"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4:15" ht="15" customHeight="1" x14ac:dyDescent="0.25"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4:15" ht="15.75" customHeight="1" x14ac:dyDescent="0.25"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</row>
    <row r="15" spans="4:15" ht="15.75" customHeight="1" x14ac:dyDescent="0.25"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4:15" ht="15.75" thickBot="1" x14ac:dyDescent="0.3"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</row>
    <row r="18" spans="4:15" ht="15" customHeight="1" x14ac:dyDescent="0.25">
      <c r="D18" s="37" t="s">
        <v>96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4:15" ht="15" customHeight="1" x14ac:dyDescent="0.25"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4:15" ht="15" customHeight="1" x14ac:dyDescent="0.25"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4:15" ht="15" customHeight="1" x14ac:dyDescent="0.25"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4:15" ht="15" customHeight="1" x14ac:dyDescent="0.25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4:15" ht="15.75" customHeight="1" x14ac:dyDescent="0.25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4:15" x14ac:dyDescent="0.25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</sheetData>
  <sheetProtection password="EEF1" sheet="1" objects="1" scenarios="1"/>
  <mergeCells count="3">
    <mergeCell ref="D2:O8"/>
    <mergeCell ref="D10:O16"/>
    <mergeCell ref="D18:O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7" sqref="D7"/>
    </sheetView>
  </sheetViews>
  <sheetFormatPr defaultRowHeight="18.75" x14ac:dyDescent="0.25"/>
  <cols>
    <col min="1" max="1" width="22.5703125" style="6" bestFit="1" customWidth="1"/>
    <col min="2" max="2" width="20.7109375" style="6" customWidth="1"/>
    <col min="3" max="5" width="14.85546875" style="6" bestFit="1" customWidth="1"/>
    <col min="6" max="6" width="12.7109375" style="6" customWidth="1"/>
    <col min="7" max="7" width="24.42578125" style="6" bestFit="1" customWidth="1"/>
    <col min="8" max="8" width="15.28515625" style="6" customWidth="1"/>
    <col min="9" max="9" width="14.7109375" style="6" customWidth="1"/>
    <col min="10" max="10" width="14.85546875" style="6" bestFit="1" customWidth="1"/>
    <col min="11" max="16384" width="9.140625" style="6"/>
  </cols>
  <sheetData>
    <row r="1" spans="1:10" x14ac:dyDescent="0.25">
      <c r="A1" s="9" t="s">
        <v>13</v>
      </c>
      <c r="B1" s="9" t="s">
        <v>14</v>
      </c>
      <c r="C1" s="9" t="s">
        <v>45</v>
      </c>
      <c r="D1" s="9" t="s">
        <v>46</v>
      </c>
      <c r="E1" s="9" t="s">
        <v>47</v>
      </c>
      <c r="F1" s="9" t="s">
        <v>15</v>
      </c>
      <c r="G1" s="9" t="s">
        <v>41</v>
      </c>
      <c r="H1" s="9" t="s">
        <v>40</v>
      </c>
      <c r="I1" s="9" t="s">
        <v>42</v>
      </c>
      <c r="J1" s="9" t="s">
        <v>12</v>
      </c>
    </row>
    <row r="2" spans="1:10" x14ac:dyDescent="0.25">
      <c r="A2" s="8" t="s">
        <v>16</v>
      </c>
      <c r="B2" s="7" t="s">
        <v>28</v>
      </c>
      <c r="C2" s="8">
        <v>45</v>
      </c>
      <c r="D2" s="8">
        <v>47</v>
      </c>
      <c r="E2" s="8">
        <v>48</v>
      </c>
      <c r="F2" s="8"/>
      <c r="G2" s="8">
        <v>175</v>
      </c>
      <c r="H2" s="7"/>
      <c r="I2" s="7"/>
      <c r="J2" s="7"/>
    </row>
    <row r="3" spans="1:10" x14ac:dyDescent="0.25">
      <c r="A3" s="8" t="s">
        <v>17</v>
      </c>
      <c r="B3" s="7" t="s">
        <v>29</v>
      </c>
      <c r="C3" s="8">
        <v>17</v>
      </c>
      <c r="D3" s="8">
        <v>18</v>
      </c>
      <c r="E3" s="8">
        <v>19</v>
      </c>
      <c r="F3" s="8"/>
      <c r="G3" s="8">
        <v>210</v>
      </c>
      <c r="H3" s="7"/>
      <c r="I3" s="7"/>
      <c r="J3" s="7"/>
    </row>
    <row r="4" spans="1:10" x14ac:dyDescent="0.25">
      <c r="A4" s="8" t="s">
        <v>18</v>
      </c>
      <c r="B4" s="7" t="s">
        <v>30</v>
      </c>
      <c r="C4" s="8">
        <v>35</v>
      </c>
      <c r="D4" s="8">
        <v>36</v>
      </c>
      <c r="E4" s="8">
        <v>39</v>
      </c>
      <c r="F4" s="8"/>
      <c r="G4" s="8">
        <v>215</v>
      </c>
      <c r="H4" s="7"/>
      <c r="I4" s="7"/>
      <c r="J4" s="7"/>
    </row>
    <row r="5" spans="1:10" x14ac:dyDescent="0.25">
      <c r="A5" s="8" t="s">
        <v>19</v>
      </c>
      <c r="B5" s="7" t="s">
        <v>31</v>
      </c>
      <c r="C5" s="8">
        <v>25</v>
      </c>
      <c r="D5" s="8">
        <v>24</v>
      </c>
      <c r="E5" s="8">
        <v>27</v>
      </c>
      <c r="F5" s="8"/>
      <c r="G5" s="8">
        <v>185</v>
      </c>
      <c r="H5" s="7"/>
      <c r="I5" s="7"/>
      <c r="J5" s="7"/>
    </row>
    <row r="6" spans="1:10" x14ac:dyDescent="0.25">
      <c r="A6" s="8" t="s">
        <v>20</v>
      </c>
      <c r="B6" s="7" t="s">
        <v>32</v>
      </c>
      <c r="C6" s="8">
        <v>35</v>
      </c>
      <c r="D6" s="8">
        <v>36</v>
      </c>
      <c r="E6" s="8">
        <v>39</v>
      </c>
      <c r="F6" s="8"/>
      <c r="G6" s="8">
        <v>195</v>
      </c>
      <c r="H6" s="7"/>
      <c r="I6" s="7"/>
      <c r="J6" s="7"/>
    </row>
    <row r="7" spans="1:10" x14ac:dyDescent="0.25">
      <c r="A7" s="8" t="s">
        <v>21</v>
      </c>
      <c r="B7" s="7" t="s">
        <v>33</v>
      </c>
      <c r="C7" s="8">
        <v>47</v>
      </c>
      <c r="D7" s="8">
        <v>48</v>
      </c>
      <c r="E7" s="8">
        <v>47</v>
      </c>
      <c r="F7" s="8"/>
      <c r="G7" s="8">
        <v>220</v>
      </c>
      <c r="H7" s="7"/>
      <c r="I7" s="7"/>
      <c r="J7" s="7"/>
    </row>
    <row r="8" spans="1:10" x14ac:dyDescent="0.25">
      <c r="A8" s="8" t="s">
        <v>22</v>
      </c>
      <c r="B8" s="7" t="s">
        <v>34</v>
      </c>
      <c r="C8" s="8">
        <v>36</v>
      </c>
      <c r="D8" s="8">
        <v>35</v>
      </c>
      <c r="E8" s="8">
        <v>34</v>
      </c>
      <c r="F8" s="8"/>
      <c r="G8" s="8">
        <v>225</v>
      </c>
      <c r="H8" s="7"/>
      <c r="I8" s="7"/>
      <c r="J8" s="7"/>
    </row>
    <row r="9" spans="1:10" x14ac:dyDescent="0.25">
      <c r="A9" s="8" t="s">
        <v>23</v>
      </c>
      <c r="B9" s="7" t="s">
        <v>35</v>
      </c>
      <c r="C9" s="8">
        <v>12</v>
      </c>
      <c r="D9" s="8">
        <v>17</v>
      </c>
      <c r="E9" s="8">
        <v>18</v>
      </c>
      <c r="F9" s="8"/>
      <c r="G9" s="8">
        <v>210</v>
      </c>
      <c r="H9" s="7"/>
      <c r="I9" s="7"/>
      <c r="J9" s="7"/>
    </row>
    <row r="10" spans="1:10" x14ac:dyDescent="0.25">
      <c r="A10" s="8" t="s">
        <v>24</v>
      </c>
      <c r="B10" s="7" t="s">
        <v>36</v>
      </c>
      <c r="C10" s="8">
        <v>47</v>
      </c>
      <c r="D10" s="8">
        <v>48</v>
      </c>
      <c r="E10" s="8">
        <v>49</v>
      </c>
      <c r="F10" s="8"/>
      <c r="G10" s="8">
        <v>185</v>
      </c>
      <c r="H10" s="7"/>
      <c r="I10" s="7"/>
      <c r="J10" s="7"/>
    </row>
    <row r="11" spans="1:10" x14ac:dyDescent="0.25">
      <c r="A11" s="8" t="s">
        <v>25</v>
      </c>
      <c r="B11" s="7" t="s">
        <v>37</v>
      </c>
      <c r="C11" s="8">
        <v>35</v>
      </c>
      <c r="D11" s="8">
        <v>36</v>
      </c>
      <c r="E11" s="8">
        <v>39</v>
      </c>
      <c r="F11" s="8"/>
      <c r="G11" s="8">
        <v>195</v>
      </c>
      <c r="H11" s="7"/>
      <c r="I11" s="7"/>
      <c r="J11" s="7"/>
    </row>
    <row r="12" spans="1:10" x14ac:dyDescent="0.25">
      <c r="A12" s="8" t="s">
        <v>26</v>
      </c>
      <c r="B12" s="7" t="s">
        <v>38</v>
      </c>
      <c r="C12" s="8">
        <v>35</v>
      </c>
      <c r="D12" s="8">
        <v>38</v>
      </c>
      <c r="E12" s="8">
        <v>39</v>
      </c>
      <c r="F12" s="8"/>
      <c r="G12" s="8">
        <v>165</v>
      </c>
      <c r="H12" s="7"/>
      <c r="I12" s="7"/>
      <c r="J12" s="7"/>
    </row>
    <row r="13" spans="1:10" x14ac:dyDescent="0.25">
      <c r="A13" s="8" t="s">
        <v>27</v>
      </c>
      <c r="B13" s="7" t="s">
        <v>39</v>
      </c>
      <c r="C13" s="8">
        <v>47</v>
      </c>
      <c r="D13" s="8">
        <v>48</v>
      </c>
      <c r="E13" s="8">
        <v>49</v>
      </c>
      <c r="F13" s="8"/>
      <c r="G13" s="8">
        <v>201</v>
      </c>
      <c r="H13" s="7"/>
      <c r="I13" s="7"/>
      <c r="J13" s="7"/>
    </row>
    <row r="14" spans="1:10" x14ac:dyDescent="0.25">
      <c r="A14" s="11"/>
      <c r="B14" s="12"/>
      <c r="C14" s="13"/>
      <c r="D14" s="13"/>
      <c r="E14" s="13"/>
      <c r="F14" s="12"/>
      <c r="G14" s="12"/>
      <c r="H14" s="12"/>
      <c r="I14" s="12"/>
      <c r="J14" s="14"/>
    </row>
    <row r="15" spans="1:10" x14ac:dyDescent="0.25">
      <c r="A15" s="38" t="s">
        <v>48</v>
      </c>
      <c r="B15" s="39"/>
      <c r="C15" s="39"/>
      <c r="D15" s="39"/>
      <c r="E15" s="39"/>
      <c r="F15" s="39"/>
      <c r="G15" s="39"/>
      <c r="H15" s="39"/>
      <c r="I15" s="39"/>
      <c r="J15" s="40"/>
    </row>
    <row r="17" spans="1:10" x14ac:dyDescent="0.25">
      <c r="A17" s="38" t="s">
        <v>49</v>
      </c>
      <c r="B17" s="39"/>
      <c r="C17" s="39"/>
      <c r="D17" s="39"/>
      <c r="E17" s="39"/>
      <c r="F17" s="39"/>
      <c r="G17" s="39"/>
      <c r="H17" s="39"/>
      <c r="I17" s="39"/>
      <c r="J17" s="40"/>
    </row>
    <row r="19" spans="1:10" x14ac:dyDescent="0.25">
      <c r="A19" s="38" t="s">
        <v>50</v>
      </c>
      <c r="B19" s="39"/>
      <c r="C19" s="39"/>
      <c r="D19" s="39"/>
      <c r="E19" s="39"/>
      <c r="F19" s="39"/>
      <c r="G19" s="39"/>
      <c r="H19" s="39"/>
      <c r="I19" s="39"/>
      <c r="J19" s="40"/>
    </row>
  </sheetData>
  <mergeCells count="3">
    <mergeCell ref="A15:J15"/>
    <mergeCell ref="A17:J17"/>
    <mergeCell ref="A19:J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7" sqref="D17"/>
    </sheetView>
  </sheetViews>
  <sheetFormatPr defaultRowHeight="18.75" x14ac:dyDescent="0.3"/>
  <cols>
    <col min="1" max="1" width="10.5703125" style="4" customWidth="1"/>
    <col min="2" max="3" width="14.28515625" style="2" customWidth="1"/>
    <col min="4" max="4" width="15.42578125" style="2" customWidth="1"/>
    <col min="5" max="5" width="18.140625" style="2" customWidth="1"/>
    <col min="6" max="6" width="16.28515625" style="2" bestFit="1" customWidth="1"/>
    <col min="7" max="16384" width="9.140625" style="2"/>
  </cols>
  <sheetData>
    <row r="1" spans="1:6" x14ac:dyDescent="0.3">
      <c r="A1" s="1" t="s">
        <v>93</v>
      </c>
      <c r="B1" s="1" t="s">
        <v>97</v>
      </c>
      <c r="C1" s="1" t="s">
        <v>99</v>
      </c>
      <c r="D1" s="1" t="s">
        <v>12</v>
      </c>
      <c r="E1" s="3" t="s">
        <v>43</v>
      </c>
      <c r="F1" s="3" t="s">
        <v>44</v>
      </c>
    </row>
    <row r="2" spans="1:6" x14ac:dyDescent="0.3">
      <c r="A2" s="1" t="s">
        <v>0</v>
      </c>
      <c r="B2" s="1">
        <v>4500</v>
      </c>
      <c r="C2" s="1">
        <v>4000</v>
      </c>
      <c r="D2" s="3"/>
      <c r="E2" s="1"/>
      <c r="F2" s="1"/>
    </row>
    <row r="3" spans="1:6" x14ac:dyDescent="0.3">
      <c r="A3" s="1" t="s">
        <v>1</v>
      </c>
      <c r="B3" s="1">
        <v>2500</v>
      </c>
      <c r="C3" s="1">
        <v>2000</v>
      </c>
      <c r="D3" s="3"/>
      <c r="E3" s="1"/>
      <c r="F3" s="1"/>
    </row>
    <row r="4" spans="1:6" x14ac:dyDescent="0.3">
      <c r="A4" s="1" t="s">
        <v>2</v>
      </c>
      <c r="B4" s="1">
        <v>6500</v>
      </c>
      <c r="C4" s="1">
        <v>7500</v>
      </c>
      <c r="D4" s="3"/>
      <c r="E4" s="1"/>
      <c r="F4" s="1"/>
    </row>
    <row r="5" spans="1:6" x14ac:dyDescent="0.3">
      <c r="A5" s="1" t="s">
        <v>3</v>
      </c>
      <c r="B5" s="1">
        <v>8500</v>
      </c>
      <c r="C5" s="1">
        <v>6500</v>
      </c>
      <c r="D5" s="3"/>
      <c r="E5" s="1"/>
      <c r="F5" s="1"/>
    </row>
    <row r="6" spans="1:6" x14ac:dyDescent="0.3">
      <c r="A6" s="1" t="s">
        <v>4</v>
      </c>
      <c r="B6" s="1">
        <v>8000</v>
      </c>
      <c r="C6" s="1">
        <v>9500</v>
      </c>
      <c r="D6" s="3"/>
      <c r="E6" s="1"/>
      <c r="F6" s="1"/>
    </row>
    <row r="7" spans="1:6" x14ac:dyDescent="0.3">
      <c r="A7" s="1" t="s">
        <v>5</v>
      </c>
      <c r="B7" s="1">
        <v>10500</v>
      </c>
      <c r="C7" s="1">
        <v>12500</v>
      </c>
      <c r="D7" s="3"/>
      <c r="E7" s="1"/>
      <c r="F7" s="1"/>
    </row>
    <row r="8" spans="1:6" x14ac:dyDescent="0.3">
      <c r="A8" s="1" t="s">
        <v>6</v>
      </c>
      <c r="B8" s="1">
        <v>9500</v>
      </c>
      <c r="C8" s="1">
        <v>8500</v>
      </c>
      <c r="D8" s="3"/>
      <c r="E8" s="1"/>
      <c r="F8" s="1"/>
    </row>
    <row r="9" spans="1:6" x14ac:dyDescent="0.3">
      <c r="A9" s="1" t="s">
        <v>7</v>
      </c>
      <c r="B9" s="1">
        <v>9000</v>
      </c>
      <c r="C9" s="1">
        <v>6500</v>
      </c>
      <c r="D9" s="3"/>
      <c r="E9" s="1"/>
      <c r="F9" s="1"/>
    </row>
    <row r="10" spans="1:6" x14ac:dyDescent="0.3">
      <c r="A10" s="1" t="s">
        <v>8</v>
      </c>
      <c r="B10" s="1">
        <v>6500</v>
      </c>
      <c r="C10" s="1">
        <v>7500</v>
      </c>
      <c r="D10" s="3"/>
      <c r="E10" s="1"/>
      <c r="F10" s="1"/>
    </row>
    <row r="11" spans="1:6" x14ac:dyDescent="0.3">
      <c r="A11" s="1" t="s">
        <v>9</v>
      </c>
      <c r="B11" s="1">
        <v>7500</v>
      </c>
      <c r="C11" s="1">
        <v>8500</v>
      </c>
      <c r="D11" s="3"/>
      <c r="E11" s="1"/>
      <c r="F11" s="1"/>
    </row>
    <row r="12" spans="1:6" x14ac:dyDescent="0.3">
      <c r="A12" s="1" t="s">
        <v>10</v>
      </c>
      <c r="B12" s="1">
        <v>9500</v>
      </c>
      <c r="C12" s="1">
        <v>9000</v>
      </c>
      <c r="D12" s="3"/>
      <c r="E12" s="1"/>
      <c r="F12" s="1"/>
    </row>
    <row r="13" spans="1:6" x14ac:dyDescent="0.3">
      <c r="A13" s="1" t="s">
        <v>11</v>
      </c>
      <c r="B13" s="1">
        <v>12500</v>
      </c>
      <c r="C13" s="1">
        <v>16500</v>
      </c>
      <c r="D13" s="3"/>
      <c r="E13" s="1"/>
      <c r="F13" s="1"/>
    </row>
    <row r="15" spans="1:6" x14ac:dyDescent="0.3">
      <c r="A15" s="41" t="s">
        <v>100</v>
      </c>
      <c r="B15" s="41"/>
      <c r="C15" s="41"/>
      <c r="D15" s="41"/>
      <c r="E15" s="41"/>
      <c r="F15" s="41"/>
    </row>
  </sheetData>
  <mergeCells count="1">
    <mergeCell ref="A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9" sqref="G9"/>
    </sheetView>
  </sheetViews>
  <sheetFormatPr defaultRowHeight="15" x14ac:dyDescent="0.25"/>
  <cols>
    <col min="1" max="1" width="6" bestFit="1" customWidth="1"/>
    <col min="2" max="2" width="15.28515625" customWidth="1"/>
    <col min="3" max="3" width="14.42578125" customWidth="1"/>
    <col min="4" max="4" width="17.85546875" customWidth="1"/>
    <col min="5" max="5" width="17.7109375" customWidth="1"/>
    <col min="6" max="6" width="19.42578125" customWidth="1"/>
  </cols>
  <sheetData>
    <row r="1" spans="1:6" ht="18.75" x14ac:dyDescent="0.25">
      <c r="A1" s="5"/>
      <c r="B1" s="5" t="s">
        <v>97</v>
      </c>
      <c r="C1" s="5" t="s">
        <v>98</v>
      </c>
      <c r="D1" s="5" t="s">
        <v>99</v>
      </c>
      <c r="E1" s="5" t="s">
        <v>101</v>
      </c>
      <c r="F1" s="5" t="s">
        <v>12</v>
      </c>
    </row>
    <row r="2" spans="1:6" ht="18.75" x14ac:dyDescent="0.3">
      <c r="A2" s="1" t="s">
        <v>0</v>
      </c>
      <c r="B2" s="1">
        <v>4500</v>
      </c>
      <c r="C2" s="1">
        <v>500</v>
      </c>
      <c r="D2" s="1">
        <v>4000</v>
      </c>
      <c r="E2" s="10">
        <v>250</v>
      </c>
      <c r="F2" s="3"/>
    </row>
    <row r="3" spans="1:6" ht="18.75" x14ac:dyDescent="0.3">
      <c r="A3" s="1" t="s">
        <v>1</v>
      </c>
      <c r="B3" s="1">
        <v>2500</v>
      </c>
      <c r="C3" s="1">
        <v>250</v>
      </c>
      <c r="D3" s="1">
        <v>2000</v>
      </c>
      <c r="E3" s="10">
        <v>650</v>
      </c>
      <c r="F3" s="3"/>
    </row>
    <row r="4" spans="1:6" ht="18.75" x14ac:dyDescent="0.3">
      <c r="A4" s="1" t="s">
        <v>2</v>
      </c>
      <c r="B4" s="1">
        <v>6500</v>
      </c>
      <c r="C4" s="1">
        <v>600</v>
      </c>
      <c r="D4" s="1">
        <v>7500</v>
      </c>
      <c r="E4" s="10">
        <v>200</v>
      </c>
      <c r="F4" s="3"/>
    </row>
    <row r="5" spans="1:6" ht="18.75" x14ac:dyDescent="0.3">
      <c r="A5" s="1" t="s">
        <v>3</v>
      </c>
      <c r="B5" s="1">
        <v>8500</v>
      </c>
      <c r="C5" s="1">
        <v>500</v>
      </c>
      <c r="D5" s="1">
        <v>6500</v>
      </c>
      <c r="E5" s="10">
        <v>350</v>
      </c>
      <c r="F5" s="3"/>
    </row>
    <row r="6" spans="1:6" ht="18.75" x14ac:dyDescent="0.3">
      <c r="A6" s="1" t="s">
        <v>4</v>
      </c>
      <c r="B6" s="1">
        <v>8000</v>
      </c>
      <c r="C6" s="1">
        <v>800</v>
      </c>
      <c r="D6" s="1">
        <v>9500</v>
      </c>
      <c r="E6" s="10">
        <v>650</v>
      </c>
      <c r="F6" s="3"/>
    </row>
    <row r="7" spans="1:6" ht="18.75" x14ac:dyDescent="0.3">
      <c r="A7" s="1" t="s">
        <v>5</v>
      </c>
      <c r="B7" s="1">
        <v>10500</v>
      </c>
      <c r="C7" s="1">
        <v>1000</v>
      </c>
      <c r="D7" s="1">
        <v>12500</v>
      </c>
      <c r="E7" s="10">
        <v>450</v>
      </c>
      <c r="F7" s="3"/>
    </row>
    <row r="8" spans="1:6" ht="18.75" x14ac:dyDescent="0.3">
      <c r="A8" s="1" t="s">
        <v>6</v>
      </c>
      <c r="B8" s="1">
        <v>9500</v>
      </c>
      <c r="C8" s="1">
        <v>1500</v>
      </c>
      <c r="D8" s="1">
        <v>8500</v>
      </c>
      <c r="E8" s="10">
        <v>350</v>
      </c>
      <c r="F8" s="3"/>
    </row>
    <row r="9" spans="1:6" ht="18.75" x14ac:dyDescent="0.3">
      <c r="A9" s="1" t="s">
        <v>7</v>
      </c>
      <c r="B9" s="1">
        <v>9000</v>
      </c>
      <c r="C9" s="1">
        <v>1000</v>
      </c>
      <c r="D9" s="1">
        <v>6500</v>
      </c>
      <c r="E9" s="10">
        <v>650</v>
      </c>
      <c r="F9" s="3"/>
    </row>
    <row r="10" spans="1:6" ht="18.75" x14ac:dyDescent="0.3">
      <c r="A10" s="1" t="s">
        <v>8</v>
      </c>
      <c r="B10" s="1">
        <v>6500</v>
      </c>
      <c r="C10" s="1">
        <v>650</v>
      </c>
      <c r="D10" s="1">
        <v>7500</v>
      </c>
      <c r="E10" s="10">
        <v>250</v>
      </c>
      <c r="F10" s="3"/>
    </row>
    <row r="11" spans="1:6" ht="18.75" x14ac:dyDescent="0.3">
      <c r="A11" s="1" t="s">
        <v>9</v>
      </c>
      <c r="B11" s="1">
        <v>7500</v>
      </c>
      <c r="C11" s="1">
        <v>250</v>
      </c>
      <c r="D11" s="1">
        <v>8500</v>
      </c>
      <c r="E11" s="10">
        <v>1250</v>
      </c>
      <c r="F11" s="3"/>
    </row>
    <row r="12" spans="1:6" ht="18.75" x14ac:dyDescent="0.3">
      <c r="A12" s="1" t="s">
        <v>10</v>
      </c>
      <c r="B12" s="1">
        <v>9500</v>
      </c>
      <c r="C12" s="1">
        <v>300</v>
      </c>
      <c r="D12" s="1">
        <v>9000</v>
      </c>
      <c r="E12" s="10">
        <v>1500</v>
      </c>
      <c r="F12" s="3"/>
    </row>
    <row r="13" spans="1:6" ht="18.75" x14ac:dyDescent="0.3">
      <c r="A13" s="1" t="s">
        <v>11</v>
      </c>
      <c r="B13" s="1">
        <v>12500</v>
      </c>
      <c r="C13" s="1">
        <v>250</v>
      </c>
      <c r="D13" s="1">
        <v>16500</v>
      </c>
      <c r="E13" s="10">
        <v>1000</v>
      </c>
      <c r="F13" s="3"/>
    </row>
    <row r="14" spans="1:6" ht="15.75" thickBot="1" x14ac:dyDescent="0.3"/>
    <row r="15" spans="1:6" ht="21.75" customHeight="1" thickBot="1" x14ac:dyDescent="0.3">
      <c r="A15" s="42" t="s">
        <v>102</v>
      </c>
      <c r="B15" s="43"/>
      <c r="C15" s="43"/>
      <c r="D15" s="43"/>
      <c r="E15" s="43"/>
      <c r="F15" s="44"/>
    </row>
  </sheetData>
  <mergeCells count="1">
    <mergeCell ref="A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4" sqref="H14"/>
    </sheetView>
  </sheetViews>
  <sheetFormatPr defaultRowHeight="18.75" x14ac:dyDescent="0.3"/>
  <cols>
    <col min="1" max="1" width="14.85546875" style="2" bestFit="1" customWidth="1"/>
    <col min="2" max="2" width="23.5703125" style="2" bestFit="1" customWidth="1"/>
    <col min="3" max="3" width="13.28515625" style="2" customWidth="1"/>
    <col min="4" max="4" width="16.5703125" style="2" customWidth="1"/>
    <col min="5" max="5" width="14.7109375" style="2" customWidth="1"/>
    <col min="6" max="6" width="12.7109375" style="2" customWidth="1"/>
    <col min="7" max="7" width="18.7109375" style="2" customWidth="1"/>
    <col min="8" max="8" width="12.28515625" style="2" customWidth="1"/>
    <col min="9" max="9" width="11.140625" style="2" customWidth="1"/>
    <col min="10" max="10" width="12.85546875" style="2" customWidth="1"/>
    <col min="11" max="11" width="14.28515625" style="2" customWidth="1"/>
    <col min="12" max="16384" width="9.140625" style="2"/>
  </cols>
  <sheetData>
    <row r="1" spans="1:11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spans="1:11" x14ac:dyDescent="0.3">
      <c r="A2" s="1" t="s">
        <v>62</v>
      </c>
      <c r="B2" s="3" t="s">
        <v>77</v>
      </c>
      <c r="C2" s="1">
        <v>15000</v>
      </c>
      <c r="D2" s="16">
        <f ca="1">TODAY()+5</f>
        <v>44246</v>
      </c>
      <c r="E2" s="17"/>
      <c r="F2" s="1"/>
      <c r="G2" s="1"/>
      <c r="H2" s="1"/>
      <c r="I2" s="1"/>
      <c r="J2" s="1"/>
      <c r="K2" s="1"/>
    </row>
    <row r="3" spans="1:11" x14ac:dyDescent="0.3">
      <c r="A3" s="1" t="s">
        <v>63</v>
      </c>
      <c r="B3" s="3" t="s">
        <v>78</v>
      </c>
      <c r="C3" s="1">
        <v>25000</v>
      </c>
      <c r="D3" s="16">
        <f ca="1">TODAY()+65</f>
        <v>44306</v>
      </c>
      <c r="E3" s="18"/>
      <c r="F3" s="15"/>
      <c r="G3" s="1"/>
      <c r="H3" s="1"/>
      <c r="I3" s="1"/>
      <c r="J3" s="1"/>
      <c r="K3" s="1"/>
    </row>
    <row r="4" spans="1:11" x14ac:dyDescent="0.3">
      <c r="A4" s="1" t="s">
        <v>64</v>
      </c>
      <c r="B4" s="3" t="s">
        <v>79</v>
      </c>
      <c r="C4" s="1">
        <v>35000</v>
      </c>
      <c r="D4" s="16">
        <f ca="1">TODAY()+121</f>
        <v>44362</v>
      </c>
      <c r="E4" s="18"/>
      <c r="F4" s="15"/>
      <c r="G4" s="1"/>
      <c r="H4" s="1"/>
      <c r="I4" s="1"/>
      <c r="J4" s="1"/>
      <c r="K4" s="1"/>
    </row>
    <row r="5" spans="1:11" x14ac:dyDescent="0.3">
      <c r="A5" s="1" t="s">
        <v>65</v>
      </c>
      <c r="B5" s="3" t="s">
        <v>80</v>
      </c>
      <c r="C5" s="1">
        <v>65000</v>
      </c>
      <c r="D5" s="16">
        <f ca="1">TODAY()+75</f>
        <v>44316</v>
      </c>
      <c r="E5" s="18"/>
      <c r="F5" s="15"/>
      <c r="G5" s="1"/>
      <c r="H5" s="1"/>
      <c r="I5" s="1"/>
      <c r="J5" s="1"/>
      <c r="K5" s="1"/>
    </row>
    <row r="6" spans="1:11" x14ac:dyDescent="0.3">
      <c r="A6" s="1" t="s">
        <v>66</v>
      </c>
      <c r="B6" s="3" t="s">
        <v>81</v>
      </c>
      <c r="C6" s="1">
        <v>75000</v>
      </c>
      <c r="D6" s="16">
        <f ca="1">TODAY()+55</f>
        <v>44296</v>
      </c>
      <c r="E6" s="18"/>
      <c r="F6" s="15"/>
      <c r="G6" s="1"/>
      <c r="H6" s="1"/>
      <c r="I6" s="1"/>
      <c r="J6" s="1"/>
      <c r="K6" s="1"/>
    </row>
    <row r="7" spans="1:11" x14ac:dyDescent="0.3">
      <c r="A7" s="1" t="s">
        <v>67</v>
      </c>
      <c r="B7" s="3" t="s">
        <v>82</v>
      </c>
      <c r="C7" s="1">
        <v>82500</v>
      </c>
      <c r="D7" s="16">
        <f t="shared" ref="D7" ca="1" si="0">TODAY()+65</f>
        <v>44306</v>
      </c>
      <c r="E7" s="18"/>
      <c r="F7" s="15"/>
      <c r="G7" s="1"/>
      <c r="H7" s="1"/>
      <c r="I7" s="1"/>
      <c r="J7" s="1"/>
      <c r="K7" s="1"/>
    </row>
    <row r="8" spans="1:11" x14ac:dyDescent="0.3">
      <c r="A8" s="1" t="s">
        <v>68</v>
      </c>
      <c r="B8" s="3" t="s">
        <v>83</v>
      </c>
      <c r="C8" s="1">
        <v>45500</v>
      </c>
      <c r="D8" s="16">
        <f ca="1">TODAY()+135</f>
        <v>44376</v>
      </c>
      <c r="E8" s="18"/>
      <c r="F8" s="15"/>
      <c r="G8" s="1"/>
      <c r="H8" s="1"/>
      <c r="I8" s="1"/>
      <c r="J8" s="1"/>
      <c r="K8" s="1"/>
    </row>
    <row r="9" spans="1:11" x14ac:dyDescent="0.3">
      <c r="A9" s="1" t="s">
        <v>69</v>
      </c>
      <c r="B9" s="3" t="s">
        <v>84</v>
      </c>
      <c r="C9" s="1">
        <v>65750</v>
      </c>
      <c r="D9" s="16">
        <f t="shared" ref="D9" ca="1" si="1">TODAY()+67</f>
        <v>44308</v>
      </c>
      <c r="E9" s="18"/>
      <c r="F9" s="15"/>
      <c r="G9" s="1"/>
      <c r="H9" s="1"/>
      <c r="I9" s="1"/>
      <c r="J9" s="1"/>
      <c r="K9" s="1"/>
    </row>
    <row r="10" spans="1:11" x14ac:dyDescent="0.3">
      <c r="A10" s="1" t="s">
        <v>70</v>
      </c>
      <c r="B10" s="3" t="s">
        <v>85</v>
      </c>
      <c r="C10" s="1">
        <v>25500</v>
      </c>
      <c r="D10" s="16">
        <f ca="1">TODAY()+59</f>
        <v>44300</v>
      </c>
      <c r="E10" s="18"/>
      <c r="F10" s="15"/>
      <c r="G10" s="1"/>
      <c r="H10" s="1"/>
      <c r="I10" s="1"/>
      <c r="J10" s="1"/>
      <c r="K10" s="1"/>
    </row>
    <row r="11" spans="1:11" x14ac:dyDescent="0.3">
      <c r="A11" s="1" t="s">
        <v>71</v>
      </c>
      <c r="B11" s="3" t="s">
        <v>86</v>
      </c>
      <c r="C11" s="1">
        <v>35500</v>
      </c>
      <c r="D11" s="16">
        <f ca="1">TODAY()+95</f>
        <v>44336</v>
      </c>
      <c r="E11" s="18"/>
      <c r="F11" s="15"/>
      <c r="G11" s="1"/>
      <c r="H11" s="1"/>
      <c r="I11" s="1"/>
      <c r="J11" s="1"/>
      <c r="K11" s="1"/>
    </row>
    <row r="12" spans="1:11" x14ac:dyDescent="0.3">
      <c r="A12" s="1" t="s">
        <v>72</v>
      </c>
      <c r="B12" s="3" t="s">
        <v>87</v>
      </c>
      <c r="C12" s="1">
        <v>65500</v>
      </c>
      <c r="D12" s="16">
        <f ca="1">TODAY()+38</f>
        <v>44279</v>
      </c>
      <c r="E12" s="18"/>
      <c r="F12" s="15"/>
      <c r="G12" s="1"/>
      <c r="H12" s="1"/>
      <c r="I12" s="1"/>
      <c r="J12" s="1"/>
      <c r="K12" s="1"/>
    </row>
    <row r="13" spans="1:11" x14ac:dyDescent="0.3">
      <c r="A13" s="1" t="s">
        <v>73</v>
      </c>
      <c r="B13" s="3" t="s">
        <v>88</v>
      </c>
      <c r="C13" s="1">
        <v>25500</v>
      </c>
      <c r="D13" s="16">
        <f t="shared" ref="D13" ca="1" si="2">TODAY()+67</f>
        <v>44308</v>
      </c>
      <c r="E13" s="18"/>
      <c r="F13" s="15"/>
      <c r="G13" s="1"/>
      <c r="H13" s="1"/>
      <c r="I13" s="1"/>
      <c r="J13" s="1"/>
      <c r="K13" s="1"/>
    </row>
    <row r="14" spans="1:11" x14ac:dyDescent="0.3">
      <c r="A14" s="1" t="s">
        <v>74</v>
      </c>
      <c r="B14" s="3" t="s">
        <v>89</v>
      </c>
      <c r="C14" s="1">
        <v>63500</v>
      </c>
      <c r="D14" s="16">
        <f ca="1">TODAY()+25</f>
        <v>44266</v>
      </c>
      <c r="E14" s="18"/>
      <c r="F14" s="15"/>
      <c r="G14" s="1"/>
      <c r="H14" s="1"/>
      <c r="I14" s="1"/>
      <c r="J14" s="1"/>
      <c r="K14" s="1"/>
    </row>
    <row r="15" spans="1:11" x14ac:dyDescent="0.3">
      <c r="A15" s="1" t="s">
        <v>75</v>
      </c>
      <c r="B15" s="3" t="s">
        <v>90</v>
      </c>
      <c r="C15" s="1">
        <v>45650</v>
      </c>
      <c r="D15" s="16">
        <f t="shared" ref="D15" ca="1" si="3">TODAY()+65</f>
        <v>44306</v>
      </c>
      <c r="E15" s="18"/>
      <c r="F15" s="15"/>
      <c r="G15" s="1"/>
      <c r="H15" s="1"/>
      <c r="I15" s="1"/>
      <c r="J15" s="1"/>
      <c r="K15" s="1"/>
    </row>
    <row r="16" spans="1:11" x14ac:dyDescent="0.3">
      <c r="A16" s="1" t="s">
        <v>76</v>
      </c>
      <c r="B16" s="3" t="s">
        <v>91</v>
      </c>
      <c r="C16" s="1">
        <v>47500</v>
      </c>
      <c r="D16" s="16">
        <f t="shared" ref="D16" ca="1" si="4">TODAY()+121</f>
        <v>44362</v>
      </c>
      <c r="E16" s="18"/>
      <c r="F16" s="15"/>
      <c r="G16" s="1"/>
      <c r="H16" s="1"/>
      <c r="I16" s="1"/>
      <c r="J16" s="1"/>
      <c r="K16" s="1"/>
    </row>
    <row r="18" spans="1:11" ht="19.5" x14ac:dyDescent="0.3">
      <c r="A18" s="45" t="s">
        <v>92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</row>
  </sheetData>
  <sheetProtection password="CF7A" sheet="1" objects="1" scenarios="1" formatCells="0"/>
  <protectedRanges>
    <protectedRange sqref="E2:K16" name="Range1"/>
  </protectedRanges>
  <mergeCells count="1">
    <mergeCell ref="A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IF </vt:lpstr>
      <vt:lpstr>IF 1</vt:lpstr>
      <vt:lpstr>IF 2</vt:lpstr>
      <vt:lpstr>Aging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</dc:creator>
  <cp:lastModifiedBy>Prince C</cp:lastModifiedBy>
  <dcterms:created xsi:type="dcterms:W3CDTF">2016-11-21T15:41:28Z</dcterms:created>
  <dcterms:modified xsi:type="dcterms:W3CDTF">2021-02-14T15:05:41Z</dcterms:modified>
</cp:coreProperties>
</file>