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75" windowWidth="18195" windowHeight="11760" activeTab="1"/>
  </bookViews>
  <sheets>
    <sheet name="0.1% accurate" sheetId="1" r:id="rId1"/>
    <sheet name="1% accurate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3" i="2"/>
  <c r="F19" s="1"/>
  <c r="D23"/>
  <c r="F3" l="1"/>
  <c r="F7"/>
  <c r="F12"/>
  <c r="F17"/>
  <c r="F6"/>
  <c r="F11"/>
  <c r="F16"/>
  <c r="F21"/>
  <c r="F4"/>
  <c r="F9"/>
  <c r="F13"/>
  <c r="F18"/>
  <c r="F5"/>
  <c r="F10"/>
  <c r="F15"/>
  <c r="D23" i="1"/>
  <c r="E23"/>
  <c r="F7" l="1"/>
  <c r="F12"/>
  <c r="F17"/>
  <c r="F6"/>
  <c r="F11"/>
  <c r="F16"/>
  <c r="F21"/>
  <c r="F5"/>
  <c r="F10"/>
  <c r="F15"/>
  <c r="F19"/>
  <c r="F4"/>
  <c r="F9"/>
  <c r="F13"/>
  <c r="F18"/>
  <c r="F3"/>
</calcChain>
</file>

<file path=xl/sharedStrings.xml><?xml version="1.0" encoding="utf-8"?>
<sst xmlns="http://schemas.openxmlformats.org/spreadsheetml/2006/main" count="76" uniqueCount="42">
  <si>
    <t>Part</t>
  </si>
  <si>
    <t>Qty</t>
  </si>
  <si>
    <t>0.1uF</t>
  </si>
  <si>
    <t>220pF</t>
  </si>
  <si>
    <t>47pF</t>
  </si>
  <si>
    <t>Digikey #</t>
  </si>
  <si>
    <t>2k</t>
  </si>
  <si>
    <t>3.3k</t>
  </si>
  <si>
    <t>10k</t>
  </si>
  <si>
    <t>20k</t>
  </si>
  <si>
    <t>100k</t>
  </si>
  <si>
    <t>LM4040</t>
  </si>
  <si>
    <t>MAX11612</t>
  </si>
  <si>
    <t>MAX864</t>
  </si>
  <si>
    <t>MCP4728</t>
  </si>
  <si>
    <t>TL064</t>
  </si>
  <si>
    <t>1276-1037-1-ND</t>
  </si>
  <si>
    <t>1276-2237-1-ND</t>
  </si>
  <si>
    <t>399-1096-1-ND</t>
  </si>
  <si>
    <t>587-1253-1-ND</t>
  </si>
  <si>
    <t>2.2uF</t>
  </si>
  <si>
    <t>MAX11612EUA+-ND</t>
  </si>
  <si>
    <t>MAX864EEE+-ND</t>
  </si>
  <si>
    <t>MCP4728A0-E/UN-ND</t>
  </si>
  <si>
    <t>296-14992-1-ND</t>
  </si>
  <si>
    <t>Board (est.)</t>
  </si>
  <si>
    <t>Unit Cost (10)</t>
  </si>
  <si>
    <t>Unit Cost (1000)</t>
  </si>
  <si>
    <t>Total cost</t>
  </si>
  <si>
    <t>P2.0KYCT-ND</t>
  </si>
  <si>
    <t>311-3.3KGRCT-ND</t>
  </si>
  <si>
    <t>P10KDBCT-ND</t>
  </si>
  <si>
    <t>P20KDBCT-ND</t>
  </si>
  <si>
    <t>P100KDBCT-ND</t>
  </si>
  <si>
    <t>22uF</t>
  </si>
  <si>
    <t>P16405CT-ND</t>
  </si>
  <si>
    <t>Cost %</t>
  </si>
  <si>
    <t>LM4040AIM3-2.5/NOPBCT-ND</t>
  </si>
  <si>
    <t>RMCF0603FT100KCT-ND</t>
  </si>
  <si>
    <t>RMCF0603FT10KCT-ND</t>
  </si>
  <si>
    <t>RMCF0603FT20KCT-ND</t>
  </si>
  <si>
    <t>576-1047-1-ND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</si>
</sst>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0.0%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44" fontId="0" fillId="0" borderId="0" xfId="1" applyFont="1" applyAlignment="1">
      <alignment horizontal="right"/>
    </xf>
    <xf numFmtId="0" fontId="2" fillId="2" borderId="1" xfId="2" applyAlignment="1">
      <alignment horizontal="left"/>
    </xf>
    <xf numFmtId="0" fontId="2" fillId="2" borderId="1" xfId="2" applyAlignment="1">
      <alignment horizontal="right"/>
    </xf>
    <xf numFmtId="44" fontId="2" fillId="2" borderId="1" xfId="2" applyNumberFormat="1" applyAlignment="1">
      <alignment horizontal="right"/>
    </xf>
    <xf numFmtId="9" fontId="0" fillId="0" borderId="0" xfId="3" applyFont="1" applyAlignment="1"/>
    <xf numFmtId="164" fontId="0" fillId="0" borderId="0" xfId="3" applyNumberFormat="1" applyFont="1" applyAlignment="1"/>
    <xf numFmtId="0" fontId="4" fillId="0" borderId="0" xfId="0" applyFont="1"/>
  </cellXfs>
  <cellStyles count="4">
    <cellStyle name="Currency" xfId="1" builtinId="4"/>
    <cellStyle name="Normal" xfId="0" builtinId="0"/>
    <cellStyle name="Output" xfId="2" builtinId="21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"/>
  <sheetViews>
    <sheetView workbookViewId="0">
      <selection sqref="A1:F23"/>
    </sheetView>
  </sheetViews>
  <sheetFormatPr defaultRowHeight="15"/>
  <cols>
    <col min="1" max="1" width="15.85546875" style="3" customWidth="1"/>
    <col min="2" max="2" width="8.140625" style="1" customWidth="1"/>
    <col min="3" max="3" width="24.7109375" style="1" customWidth="1"/>
    <col min="4" max="4" width="14.28515625" style="1" customWidth="1"/>
    <col min="5" max="5" width="16.85546875" style="1" customWidth="1"/>
    <col min="6" max="6" width="9.140625" style="1"/>
    <col min="8" max="16384" width="9.140625" style="1"/>
  </cols>
  <sheetData>
    <row r="1" spans="1:8">
      <c r="A1" s="2" t="s">
        <v>0</v>
      </c>
      <c r="B1" s="2" t="s">
        <v>1</v>
      </c>
      <c r="C1" s="2" t="s">
        <v>5</v>
      </c>
      <c r="D1" s="2" t="s">
        <v>26</v>
      </c>
      <c r="E1" s="2" t="s">
        <v>27</v>
      </c>
      <c r="F1" s="2" t="s">
        <v>36</v>
      </c>
      <c r="H1" s="2"/>
    </row>
    <row r="3" spans="1:8">
      <c r="A3" s="3" t="s">
        <v>4</v>
      </c>
      <c r="B3" s="1">
        <v>4</v>
      </c>
      <c r="C3" s="1" t="s">
        <v>16</v>
      </c>
      <c r="D3" s="4">
        <v>0.03</v>
      </c>
      <c r="E3" s="4">
        <v>6.3E-3</v>
      </c>
      <c r="F3" s="9">
        <f>B3*E3/$E$23</f>
        <v>2.8307577556584262E-3</v>
      </c>
      <c r="H3" s="9"/>
    </row>
    <row r="4" spans="1:8">
      <c r="A4" s="3" t="s">
        <v>3</v>
      </c>
      <c r="B4" s="1">
        <v>4</v>
      </c>
      <c r="C4" s="1" t="s">
        <v>17</v>
      </c>
      <c r="D4" s="4">
        <v>0.03</v>
      </c>
      <c r="E4" s="4">
        <v>7.62E-3</v>
      </c>
      <c r="F4" s="9">
        <f>B4*E4/$E$23</f>
        <v>3.4238689044630492E-3</v>
      </c>
      <c r="H4" s="9"/>
    </row>
    <row r="5" spans="1:8">
      <c r="A5" s="3" t="s">
        <v>2</v>
      </c>
      <c r="B5" s="1">
        <v>3</v>
      </c>
      <c r="C5" s="1" t="s">
        <v>18</v>
      </c>
      <c r="D5" s="4">
        <v>2.1999999999999999E-2</v>
      </c>
      <c r="E5" s="4">
        <v>5.4000000000000003E-3</v>
      </c>
      <c r="F5" s="9">
        <f>B5*E5/$E$23</f>
        <v>1.819772842923274E-3</v>
      </c>
      <c r="H5" s="9"/>
    </row>
    <row r="6" spans="1:8">
      <c r="A6" s="3" t="s">
        <v>20</v>
      </c>
      <c r="B6" s="1">
        <v>4</v>
      </c>
      <c r="C6" s="1" t="s">
        <v>19</v>
      </c>
      <c r="D6" s="4">
        <v>0.09</v>
      </c>
      <c r="E6" s="4">
        <v>2.4750000000000001E-2</v>
      </c>
      <c r="F6" s="9">
        <f>B6*E6/$E$23</f>
        <v>1.1120834040086675E-2</v>
      </c>
      <c r="H6" s="9"/>
    </row>
    <row r="7" spans="1:8">
      <c r="A7" s="3" t="s">
        <v>34</v>
      </c>
      <c r="B7" s="1">
        <v>1</v>
      </c>
      <c r="C7" s="1" t="s">
        <v>35</v>
      </c>
      <c r="D7" s="4">
        <v>0.98899999999999999</v>
      </c>
      <c r="E7" s="4">
        <v>0.58899999999999997</v>
      </c>
      <c r="F7" s="9">
        <f>B7*E7/$E$23</f>
        <v>6.6163345955667183E-2</v>
      </c>
      <c r="H7" s="9"/>
    </row>
    <row r="8" spans="1:8">
      <c r="F8" s="8"/>
      <c r="H8" s="9"/>
    </row>
    <row r="9" spans="1:8">
      <c r="A9" s="3" t="s">
        <v>6</v>
      </c>
      <c r="B9" s="1">
        <v>1</v>
      </c>
      <c r="C9" s="1" t="s">
        <v>29</v>
      </c>
      <c r="D9" s="4">
        <v>0.62</v>
      </c>
      <c r="E9" s="4">
        <v>0.11033</v>
      </c>
      <c r="F9" s="9">
        <f>B9*E9/$E$23</f>
        <v>1.2393551713563261E-2</v>
      </c>
      <c r="H9" s="9"/>
    </row>
    <row r="10" spans="1:8">
      <c r="A10" s="3" t="s">
        <v>7</v>
      </c>
      <c r="B10" s="1">
        <v>3</v>
      </c>
      <c r="C10" s="1" t="s">
        <v>30</v>
      </c>
      <c r="D10" s="4">
        <v>1.0999999999999999E-2</v>
      </c>
      <c r="E10" s="4">
        <v>2.0400000000000001E-3</v>
      </c>
      <c r="F10" s="9">
        <f>B10*E10/$E$23</f>
        <v>6.8746974065990354E-4</v>
      </c>
      <c r="H10" s="9"/>
    </row>
    <row r="11" spans="1:8">
      <c r="A11" s="3" t="s">
        <v>8</v>
      </c>
      <c r="B11" s="1">
        <v>1</v>
      </c>
      <c r="C11" s="1" t="s">
        <v>31</v>
      </c>
      <c r="D11" s="4">
        <v>0.43</v>
      </c>
      <c r="E11" s="4">
        <v>6.0139999999999999E-2</v>
      </c>
      <c r="F11" s="9">
        <f>B11*E11/$E$23</f>
        <v>6.7556258502102281E-3</v>
      </c>
      <c r="H11" s="9"/>
    </row>
    <row r="12" spans="1:8">
      <c r="A12" s="3" t="s">
        <v>9</v>
      </c>
      <c r="B12" s="1">
        <v>8</v>
      </c>
      <c r="C12" s="1" t="s">
        <v>32</v>
      </c>
      <c r="D12" s="4">
        <v>0.43</v>
      </c>
      <c r="E12" s="4">
        <v>6.0139999999999999E-2</v>
      </c>
      <c r="F12" s="9">
        <f>B12*E12/$E$23</f>
        <v>5.4045006801681825E-2</v>
      </c>
      <c r="H12" s="9"/>
    </row>
    <row r="13" spans="1:8">
      <c r="A13" s="3" t="s">
        <v>10</v>
      </c>
      <c r="B13" s="1">
        <v>8</v>
      </c>
      <c r="C13" s="1" t="s">
        <v>33</v>
      </c>
      <c r="D13" s="4">
        <v>0.43</v>
      </c>
      <c r="E13" s="4">
        <v>6.0139999999999999E-2</v>
      </c>
      <c r="F13" s="9">
        <f>B13*E13/$E$23</f>
        <v>5.4045006801681825E-2</v>
      </c>
      <c r="H13" s="9"/>
    </row>
    <row r="14" spans="1:8">
      <c r="D14" s="4"/>
      <c r="E14" s="4"/>
      <c r="F14" s="8"/>
      <c r="H14" s="9"/>
    </row>
    <row r="15" spans="1:8">
      <c r="A15" s="3" t="s">
        <v>11</v>
      </c>
      <c r="B15" s="1">
        <v>1</v>
      </c>
      <c r="C15" s="10" t="s">
        <v>37</v>
      </c>
      <c r="D15" s="4">
        <v>1.76</v>
      </c>
      <c r="E15" s="4">
        <v>0.8</v>
      </c>
      <c r="F15" s="9">
        <f>B15*E15/$E$23</f>
        <v>8.9865325576457988E-2</v>
      </c>
      <c r="H15" s="9"/>
    </row>
    <row r="16" spans="1:8">
      <c r="A16" s="3" t="s">
        <v>12</v>
      </c>
      <c r="B16" s="1">
        <v>1</v>
      </c>
      <c r="C16" s="1" t="s">
        <v>21</v>
      </c>
      <c r="D16" s="4">
        <v>1.6719999999999999</v>
      </c>
      <c r="E16" s="4">
        <v>1.657</v>
      </c>
      <c r="F16" s="9">
        <f>B16*E16/$E$23</f>
        <v>0.18613355560023859</v>
      </c>
      <c r="H16" s="9"/>
    </row>
    <row r="17" spans="1:8">
      <c r="A17" s="3" t="s">
        <v>13</v>
      </c>
      <c r="B17" s="1">
        <v>1</v>
      </c>
      <c r="C17" s="1" t="s">
        <v>22</v>
      </c>
      <c r="D17" s="4">
        <v>3.762</v>
      </c>
      <c r="E17" s="4">
        <v>1.6830000000000001</v>
      </c>
      <c r="F17" s="9">
        <f>B17*E17/$E$23</f>
        <v>0.18905417868147348</v>
      </c>
      <c r="H17" s="9"/>
    </row>
    <row r="18" spans="1:8">
      <c r="A18" s="3" t="s">
        <v>14</v>
      </c>
      <c r="B18" s="1">
        <v>1</v>
      </c>
      <c r="C18" s="1" t="s">
        <v>23</v>
      </c>
      <c r="D18" s="4">
        <v>1.89</v>
      </c>
      <c r="E18" s="4">
        <v>1.44</v>
      </c>
      <c r="F18" s="9">
        <f>B18*E18/$E$23</f>
        <v>0.16175758603762436</v>
      </c>
      <c r="H18" s="9"/>
    </row>
    <row r="19" spans="1:8">
      <c r="A19" s="3" t="s">
        <v>15</v>
      </c>
      <c r="B19" s="1">
        <v>2</v>
      </c>
      <c r="C19" s="1" t="s">
        <v>24</v>
      </c>
      <c r="D19" s="4">
        <v>0.499</v>
      </c>
      <c r="E19" s="4">
        <v>0.21174999999999999</v>
      </c>
      <c r="F19" s="9">
        <f>B19*E19/$E$23</f>
        <v>4.7572456727037443E-2</v>
      </c>
      <c r="H19" s="9"/>
    </row>
    <row r="20" spans="1:8">
      <c r="D20" s="4"/>
      <c r="E20" s="4"/>
      <c r="F20" s="8"/>
      <c r="H20" s="8"/>
    </row>
    <row r="21" spans="1:8">
      <c r="A21" s="3" t="s">
        <v>25</v>
      </c>
      <c r="B21" s="1">
        <v>1</v>
      </c>
      <c r="D21" s="4">
        <v>1</v>
      </c>
      <c r="E21" s="4">
        <v>1</v>
      </c>
      <c r="F21" s="9">
        <f>B21*E21/$E$23</f>
        <v>0.11233165697057247</v>
      </c>
      <c r="H21" s="9"/>
    </row>
    <row r="23" spans="1:8">
      <c r="A23" s="5" t="s">
        <v>28</v>
      </c>
      <c r="B23" s="6"/>
      <c r="C23" s="6"/>
      <c r="D23" s="7">
        <f>SUMPRODUCT($B3:$B21,D3:D21)</f>
        <v>20.700000000000003</v>
      </c>
      <c r="E23" s="7">
        <f>SUMPRODUCT($B3:$B21,E3:E21)</f>
        <v>8.9022100000000002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3"/>
  <sheetViews>
    <sheetView tabSelected="1" workbookViewId="0">
      <selection activeCell="B8" sqref="B8"/>
    </sheetView>
  </sheetViews>
  <sheetFormatPr defaultRowHeight="15"/>
  <cols>
    <col min="1" max="1" width="18.28515625" customWidth="1"/>
    <col min="2" max="2" width="7.85546875" customWidth="1"/>
    <col min="3" max="3" width="28.28515625" customWidth="1"/>
    <col min="4" max="4" width="15.28515625" customWidth="1"/>
    <col min="5" max="5" width="15.7109375" customWidth="1"/>
    <col min="6" max="6" width="10" customWidth="1"/>
  </cols>
  <sheetData>
    <row r="1" spans="1:6">
      <c r="A1" s="2" t="s">
        <v>0</v>
      </c>
      <c r="B1" s="2" t="s">
        <v>1</v>
      </c>
      <c r="C1" s="2" t="s">
        <v>5</v>
      </c>
      <c r="D1" s="2" t="s">
        <v>26</v>
      </c>
      <c r="E1" s="2" t="s">
        <v>27</v>
      </c>
      <c r="F1" s="2" t="s">
        <v>36</v>
      </c>
    </row>
    <row r="2" spans="1:6">
      <c r="A2" s="3"/>
      <c r="B2" s="1"/>
      <c r="C2" s="1"/>
      <c r="D2" s="1"/>
      <c r="E2" s="1"/>
      <c r="F2" s="1"/>
    </row>
    <row r="3" spans="1:6">
      <c r="A3" s="3" t="s">
        <v>4</v>
      </c>
      <c r="B3" s="1">
        <v>4</v>
      </c>
      <c r="C3" s="1" t="s">
        <v>16</v>
      </c>
      <c r="D3" s="4">
        <v>0.03</v>
      </c>
      <c r="E3" s="4">
        <v>6.3E-3</v>
      </c>
      <c r="F3" s="9">
        <f>B3*E3/$E$23</f>
        <v>3.424457420541037E-3</v>
      </c>
    </row>
    <row r="4" spans="1:6">
      <c r="A4" s="3" t="s">
        <v>3</v>
      </c>
      <c r="B4" s="1">
        <v>4</v>
      </c>
      <c r="C4" s="1" t="s">
        <v>17</v>
      </c>
      <c r="D4" s="4">
        <v>0.03</v>
      </c>
      <c r="E4" s="4">
        <v>7.62E-3</v>
      </c>
      <c r="F4" s="9">
        <f>B4*E4/$E$23</f>
        <v>4.141962784844873E-3</v>
      </c>
    </row>
    <row r="5" spans="1:6">
      <c r="A5" s="3" t="s">
        <v>2</v>
      </c>
      <c r="B5" s="1">
        <v>3</v>
      </c>
      <c r="C5" s="1" t="s">
        <v>18</v>
      </c>
      <c r="D5" s="4">
        <v>2.1999999999999999E-2</v>
      </c>
      <c r="E5" s="4">
        <v>5.4000000000000003E-3</v>
      </c>
      <c r="F5" s="9">
        <f>B5*E5/$E$23</f>
        <v>2.2014369132049524E-3</v>
      </c>
    </row>
    <row r="6" spans="1:6">
      <c r="A6" s="3" t="s">
        <v>20</v>
      </c>
      <c r="B6" s="1">
        <v>4</v>
      </c>
      <c r="C6" s="1" t="s">
        <v>19</v>
      </c>
      <c r="D6" s="4">
        <v>0.09</v>
      </c>
      <c r="E6" s="4">
        <v>2.4750000000000001E-2</v>
      </c>
      <c r="F6" s="9">
        <f>B6*E6/$E$23</f>
        <v>1.3453225580696932E-2</v>
      </c>
    </row>
    <row r="7" spans="1:6">
      <c r="A7" s="3" t="s">
        <v>34</v>
      </c>
      <c r="B7" s="1">
        <v>1</v>
      </c>
      <c r="C7" s="1" t="s">
        <v>35</v>
      </c>
      <c r="D7" s="4">
        <v>0.98899999999999999</v>
      </c>
      <c r="E7" s="4">
        <v>0.58899999999999997</v>
      </c>
      <c r="F7" s="9">
        <f>B7*E7/$E$23</f>
        <v>8.0039897646772648E-2</v>
      </c>
    </row>
    <row r="8" spans="1:6">
      <c r="A8" s="3"/>
      <c r="B8" s="1"/>
      <c r="C8" s="1"/>
      <c r="D8" s="1"/>
      <c r="E8" s="1"/>
      <c r="F8" s="8"/>
    </row>
    <row r="9" spans="1:6">
      <c r="A9" s="3" t="s">
        <v>6</v>
      </c>
      <c r="B9" s="1">
        <v>1</v>
      </c>
      <c r="C9" s="1" t="s">
        <v>29</v>
      </c>
      <c r="D9" s="4">
        <v>0.62</v>
      </c>
      <c r="E9" s="4">
        <v>0.11033</v>
      </c>
      <c r="F9" s="9">
        <f>B9*E9/$E$23</f>
        <v>1.499287250826558E-2</v>
      </c>
    </row>
    <row r="10" spans="1:6">
      <c r="A10" s="3" t="s">
        <v>7</v>
      </c>
      <c r="B10" s="1">
        <v>3</v>
      </c>
      <c r="C10" s="1" t="s">
        <v>30</v>
      </c>
      <c r="D10" s="4">
        <v>1.0999999999999999E-2</v>
      </c>
      <c r="E10" s="4">
        <v>2.0400000000000001E-3</v>
      </c>
      <c r="F10" s="9">
        <f>B10*E10/$E$23</f>
        <v>8.3165394498853763E-4</v>
      </c>
    </row>
    <row r="11" spans="1:6">
      <c r="A11" s="3" t="s">
        <v>8</v>
      </c>
      <c r="B11" s="1">
        <v>1</v>
      </c>
      <c r="C11" s="1" t="s">
        <v>39</v>
      </c>
      <c r="D11" s="4">
        <v>2.5000000000000001E-2</v>
      </c>
      <c r="E11" s="4">
        <v>4.0000000000000001E-3</v>
      </c>
      <c r="F11" s="9">
        <f>B11*E11/$E$23</f>
        <v>5.4356466992714876E-4</v>
      </c>
    </row>
    <row r="12" spans="1:6">
      <c r="A12" s="3" t="s">
        <v>9</v>
      </c>
      <c r="B12" s="1">
        <v>8</v>
      </c>
      <c r="C12" s="1" t="s">
        <v>40</v>
      </c>
      <c r="D12" s="4">
        <v>2.5000000000000001E-2</v>
      </c>
      <c r="E12" s="4">
        <v>4.0000000000000001E-3</v>
      </c>
      <c r="F12" s="9">
        <f>B12*E12/$E$23</f>
        <v>4.3485173594171901E-3</v>
      </c>
    </row>
    <row r="13" spans="1:6">
      <c r="A13" s="3" t="s">
        <v>10</v>
      </c>
      <c r="B13" s="1">
        <v>8</v>
      </c>
      <c r="C13" s="1" t="s">
        <v>38</v>
      </c>
      <c r="D13" s="4">
        <v>2.5000000000000001E-2</v>
      </c>
      <c r="E13" s="4">
        <v>4.0000000000000001E-3</v>
      </c>
      <c r="F13" s="9">
        <f>B13*E13/$E$23</f>
        <v>4.3485173594171901E-3</v>
      </c>
    </row>
    <row r="14" spans="1:6">
      <c r="A14" s="3"/>
      <c r="B14" s="1"/>
      <c r="C14" s="1"/>
      <c r="D14" s="4"/>
      <c r="E14" s="4"/>
      <c r="F14" s="8"/>
    </row>
    <row r="15" spans="1:6">
      <c r="A15" s="3" t="s">
        <v>11</v>
      </c>
      <c r="B15" s="1">
        <v>1</v>
      </c>
      <c r="C15" s="1" t="s">
        <v>41</v>
      </c>
      <c r="D15" s="4">
        <v>0.5</v>
      </c>
      <c r="E15" s="4">
        <v>0.21099999999999999</v>
      </c>
      <c r="F15" s="9">
        <f>B15*E15/$E$23</f>
        <v>2.8673036338657094E-2</v>
      </c>
    </row>
    <row r="16" spans="1:6">
      <c r="A16" s="3" t="s">
        <v>12</v>
      </c>
      <c r="B16" s="1">
        <v>1</v>
      </c>
      <c r="C16" s="1" t="s">
        <v>21</v>
      </c>
      <c r="D16" s="4">
        <v>1.6719999999999999</v>
      </c>
      <c r="E16" s="4">
        <v>1.657</v>
      </c>
      <c r="F16" s="9">
        <f>B16*E16/$E$23</f>
        <v>0.22517166451732137</v>
      </c>
    </row>
    <row r="17" spans="1:6">
      <c r="A17" s="3" t="s">
        <v>13</v>
      </c>
      <c r="B17" s="1">
        <v>1</v>
      </c>
      <c r="C17" s="1" t="s">
        <v>22</v>
      </c>
      <c r="D17" s="4">
        <v>3.762</v>
      </c>
      <c r="E17" s="4">
        <v>1.6830000000000001</v>
      </c>
      <c r="F17" s="9">
        <f>B17*E17/$E$23</f>
        <v>0.22870483487184784</v>
      </c>
    </row>
    <row r="18" spans="1:6">
      <c r="A18" s="3" t="s">
        <v>14</v>
      </c>
      <c r="B18" s="1">
        <v>1</v>
      </c>
      <c r="C18" s="1" t="s">
        <v>23</v>
      </c>
      <c r="D18" s="4">
        <v>1.89</v>
      </c>
      <c r="E18" s="4">
        <v>1.44</v>
      </c>
      <c r="F18" s="9">
        <f>B18*E18/$E$23</f>
        <v>0.19568328117377354</v>
      </c>
    </row>
    <row r="19" spans="1:6">
      <c r="A19" s="3" t="s">
        <v>15</v>
      </c>
      <c r="B19" s="1">
        <v>2</v>
      </c>
      <c r="C19" s="1" t="s">
        <v>24</v>
      </c>
      <c r="D19" s="4">
        <v>0.499</v>
      </c>
      <c r="E19" s="4">
        <v>0.21174999999999999</v>
      </c>
      <c r="F19" s="9">
        <f>B19*E19/$E$23</f>
        <v>5.7549909428536869E-2</v>
      </c>
    </row>
    <row r="20" spans="1:6">
      <c r="A20" s="3"/>
      <c r="B20" s="1"/>
      <c r="C20" s="1"/>
      <c r="D20" s="4"/>
      <c r="E20" s="4"/>
      <c r="F20" s="8"/>
    </row>
    <row r="21" spans="1:6">
      <c r="A21" s="3" t="s">
        <v>25</v>
      </c>
      <c r="B21" s="1">
        <v>1</v>
      </c>
      <c r="C21" s="1"/>
      <c r="D21" s="4">
        <v>1</v>
      </c>
      <c r="E21" s="4">
        <v>1</v>
      </c>
      <c r="F21" s="9">
        <f>B21*E21/$E$23</f>
        <v>0.13589116748178717</v>
      </c>
    </row>
    <row r="22" spans="1:6">
      <c r="A22" s="3"/>
      <c r="B22" s="1"/>
      <c r="C22" s="1"/>
      <c r="D22" s="1"/>
      <c r="E22" s="1"/>
      <c r="F22" s="1"/>
    </row>
    <row r="23" spans="1:6">
      <c r="A23" s="5" t="s">
        <v>28</v>
      </c>
      <c r="B23" s="6"/>
      <c r="C23" s="6"/>
      <c r="D23" s="7">
        <f>SUMPRODUCT($B3:$B21,D3:D21)</f>
        <v>12.555</v>
      </c>
      <c r="E23" s="7">
        <f>SUMPRODUCT($B3:$B21,E3:E21)</f>
        <v>7.3588300000000002</v>
      </c>
      <c r="F2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0.1% accurate</vt:lpstr>
      <vt:lpstr>1% accurate</vt:lpstr>
      <vt:lpstr>Sheet3</vt:lpstr>
    </vt:vector>
  </TitlesOfParts>
  <Company>Harvard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FASDSM</dc:creator>
  <cp:lastModifiedBy>Tamas Szalay</cp:lastModifiedBy>
  <dcterms:created xsi:type="dcterms:W3CDTF">2014-05-07T18:07:38Z</dcterms:created>
  <dcterms:modified xsi:type="dcterms:W3CDTF">2014-10-15T04:14:49Z</dcterms:modified>
</cp:coreProperties>
</file>