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TRem\OneDrive\Documents\"/>
    </mc:Choice>
  </mc:AlternateContent>
  <xr:revisionPtr revIDLastSave="0" documentId="13_ncr:1_{6E3F6216-712A-44C2-8B9C-50C97B3EFBC7}" xr6:coauthVersionLast="47" xr6:coauthVersionMax="47" xr10:uidLastSave="{00000000-0000-0000-0000-000000000000}"/>
  <bookViews>
    <workbookView xWindow="14400" yWindow="0" windowWidth="14400" windowHeight="15600" xr2:uid="{D6480BF9-C3D1-4CAE-B5B3-6007D76C2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9" i="1"/>
  <c r="Y3" i="1"/>
  <c r="Z3" i="1" s="1"/>
  <c r="AA3" i="1" s="1"/>
  <c r="AB3" i="1" s="1"/>
  <c r="T3" i="1"/>
  <c r="U3" i="1" s="1"/>
  <c r="V3" i="1" s="1"/>
  <c r="W3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X21" i="1" s="1"/>
  <c r="N22" i="1"/>
  <c r="N23" i="1"/>
  <c r="N4" i="1"/>
  <c r="O3" i="1"/>
  <c r="P3" i="1" s="1"/>
  <c r="Q3" i="1" s="1"/>
  <c r="R3" i="1" s="1"/>
  <c r="J3" i="1"/>
  <c r="K3" i="1" s="1"/>
  <c r="L3" i="1" s="1"/>
  <c r="M3" i="1" s="1"/>
  <c r="F4" i="1"/>
  <c r="K4" i="1" s="1"/>
  <c r="U4" i="1" s="1"/>
  <c r="G4" i="1"/>
  <c r="L4" i="1" s="1"/>
  <c r="V4" i="1" s="1"/>
  <c r="H4" i="1"/>
  <c r="M4" i="1" s="1"/>
  <c r="W4" i="1" s="1"/>
  <c r="F5" i="1"/>
  <c r="K5" i="1" s="1"/>
  <c r="U5" i="1" s="1"/>
  <c r="G5" i="1"/>
  <c r="L5" i="1" s="1"/>
  <c r="V5" i="1" s="1"/>
  <c r="H5" i="1"/>
  <c r="M5" i="1" s="1"/>
  <c r="W5" i="1" s="1"/>
  <c r="F6" i="1"/>
  <c r="K6" i="1" s="1"/>
  <c r="U6" i="1" s="1"/>
  <c r="G6" i="1"/>
  <c r="L6" i="1" s="1"/>
  <c r="V6" i="1" s="1"/>
  <c r="H6" i="1"/>
  <c r="M6" i="1" s="1"/>
  <c r="W6" i="1" s="1"/>
  <c r="F7" i="1"/>
  <c r="K7" i="1" s="1"/>
  <c r="U7" i="1" s="1"/>
  <c r="G7" i="1"/>
  <c r="L7" i="1" s="1"/>
  <c r="V7" i="1" s="1"/>
  <c r="H7" i="1"/>
  <c r="M7" i="1" s="1"/>
  <c r="W7" i="1" s="1"/>
  <c r="F8" i="1"/>
  <c r="K8" i="1" s="1"/>
  <c r="U8" i="1" s="1"/>
  <c r="G8" i="1"/>
  <c r="L8" i="1" s="1"/>
  <c r="V8" i="1" s="1"/>
  <c r="H8" i="1"/>
  <c r="M8" i="1" s="1"/>
  <c r="W8" i="1" s="1"/>
  <c r="F9" i="1"/>
  <c r="K9" i="1" s="1"/>
  <c r="U9" i="1" s="1"/>
  <c r="G9" i="1"/>
  <c r="L9" i="1" s="1"/>
  <c r="V9" i="1" s="1"/>
  <c r="H9" i="1"/>
  <c r="M9" i="1" s="1"/>
  <c r="W9" i="1" s="1"/>
  <c r="F10" i="1"/>
  <c r="K10" i="1" s="1"/>
  <c r="U10" i="1" s="1"/>
  <c r="G10" i="1"/>
  <c r="L10" i="1" s="1"/>
  <c r="V10" i="1" s="1"/>
  <c r="H10" i="1"/>
  <c r="M10" i="1" s="1"/>
  <c r="W10" i="1" s="1"/>
  <c r="F11" i="1"/>
  <c r="K11" i="1" s="1"/>
  <c r="U11" i="1" s="1"/>
  <c r="G11" i="1"/>
  <c r="L11" i="1" s="1"/>
  <c r="V11" i="1" s="1"/>
  <c r="H11" i="1"/>
  <c r="M11" i="1" s="1"/>
  <c r="W11" i="1" s="1"/>
  <c r="F12" i="1"/>
  <c r="K12" i="1" s="1"/>
  <c r="U12" i="1" s="1"/>
  <c r="G12" i="1"/>
  <c r="L12" i="1" s="1"/>
  <c r="V12" i="1" s="1"/>
  <c r="H12" i="1"/>
  <c r="M12" i="1" s="1"/>
  <c r="W12" i="1" s="1"/>
  <c r="F13" i="1"/>
  <c r="K13" i="1" s="1"/>
  <c r="U13" i="1" s="1"/>
  <c r="G13" i="1"/>
  <c r="L13" i="1" s="1"/>
  <c r="V13" i="1" s="1"/>
  <c r="H13" i="1"/>
  <c r="M13" i="1" s="1"/>
  <c r="W13" i="1" s="1"/>
  <c r="F14" i="1"/>
  <c r="K14" i="1" s="1"/>
  <c r="U14" i="1" s="1"/>
  <c r="G14" i="1"/>
  <c r="L14" i="1" s="1"/>
  <c r="V14" i="1" s="1"/>
  <c r="H14" i="1"/>
  <c r="M14" i="1" s="1"/>
  <c r="W14" i="1" s="1"/>
  <c r="F15" i="1"/>
  <c r="K15" i="1" s="1"/>
  <c r="U15" i="1" s="1"/>
  <c r="G15" i="1"/>
  <c r="L15" i="1" s="1"/>
  <c r="V15" i="1" s="1"/>
  <c r="H15" i="1"/>
  <c r="M15" i="1" s="1"/>
  <c r="W15" i="1" s="1"/>
  <c r="F16" i="1"/>
  <c r="K16" i="1" s="1"/>
  <c r="U16" i="1" s="1"/>
  <c r="G16" i="1"/>
  <c r="L16" i="1" s="1"/>
  <c r="V16" i="1" s="1"/>
  <c r="H16" i="1"/>
  <c r="M16" i="1" s="1"/>
  <c r="W16" i="1" s="1"/>
  <c r="F17" i="1"/>
  <c r="K17" i="1" s="1"/>
  <c r="U17" i="1" s="1"/>
  <c r="G17" i="1"/>
  <c r="L17" i="1" s="1"/>
  <c r="V17" i="1" s="1"/>
  <c r="H17" i="1"/>
  <c r="M17" i="1" s="1"/>
  <c r="W17" i="1" s="1"/>
  <c r="F18" i="1"/>
  <c r="K18" i="1" s="1"/>
  <c r="U18" i="1" s="1"/>
  <c r="G18" i="1"/>
  <c r="L18" i="1" s="1"/>
  <c r="V18" i="1" s="1"/>
  <c r="H18" i="1"/>
  <c r="M18" i="1" s="1"/>
  <c r="W18" i="1" s="1"/>
  <c r="F19" i="1"/>
  <c r="K19" i="1" s="1"/>
  <c r="U19" i="1" s="1"/>
  <c r="G19" i="1"/>
  <c r="L19" i="1" s="1"/>
  <c r="V19" i="1" s="1"/>
  <c r="H19" i="1"/>
  <c r="M19" i="1" s="1"/>
  <c r="W19" i="1" s="1"/>
  <c r="F20" i="1"/>
  <c r="K20" i="1" s="1"/>
  <c r="U20" i="1" s="1"/>
  <c r="G20" i="1"/>
  <c r="L20" i="1" s="1"/>
  <c r="V20" i="1" s="1"/>
  <c r="H20" i="1"/>
  <c r="M20" i="1" s="1"/>
  <c r="W20" i="1" s="1"/>
  <c r="F21" i="1"/>
  <c r="K21" i="1" s="1"/>
  <c r="U21" i="1" s="1"/>
  <c r="G21" i="1"/>
  <c r="L21" i="1" s="1"/>
  <c r="V21" i="1" s="1"/>
  <c r="H21" i="1"/>
  <c r="M21" i="1" s="1"/>
  <c r="W21" i="1" s="1"/>
  <c r="F22" i="1"/>
  <c r="K22" i="1" s="1"/>
  <c r="U22" i="1" s="1"/>
  <c r="G22" i="1"/>
  <c r="L22" i="1" s="1"/>
  <c r="V22" i="1" s="1"/>
  <c r="H22" i="1"/>
  <c r="M22" i="1" s="1"/>
  <c r="W22" i="1" s="1"/>
  <c r="F23" i="1"/>
  <c r="K23" i="1" s="1"/>
  <c r="U23" i="1" s="1"/>
  <c r="G23" i="1"/>
  <c r="L23" i="1" s="1"/>
  <c r="V23" i="1" s="1"/>
  <c r="H23" i="1"/>
  <c r="M23" i="1" s="1"/>
  <c r="W23" i="1" s="1"/>
  <c r="E5" i="1"/>
  <c r="J5" i="1" s="1"/>
  <c r="T5" i="1" s="1"/>
  <c r="E6" i="1"/>
  <c r="J6" i="1" s="1"/>
  <c r="T6" i="1" s="1"/>
  <c r="E7" i="1"/>
  <c r="J7" i="1" s="1"/>
  <c r="T7" i="1" s="1"/>
  <c r="E8" i="1"/>
  <c r="J8" i="1" s="1"/>
  <c r="T8" i="1" s="1"/>
  <c r="E9" i="1"/>
  <c r="J9" i="1" s="1"/>
  <c r="T9" i="1" s="1"/>
  <c r="E10" i="1"/>
  <c r="J10" i="1" s="1"/>
  <c r="T10" i="1" s="1"/>
  <c r="E11" i="1"/>
  <c r="J11" i="1" s="1"/>
  <c r="T11" i="1" s="1"/>
  <c r="E12" i="1"/>
  <c r="J12" i="1" s="1"/>
  <c r="T12" i="1" s="1"/>
  <c r="E13" i="1"/>
  <c r="J13" i="1" s="1"/>
  <c r="T13" i="1" s="1"/>
  <c r="E14" i="1"/>
  <c r="J14" i="1" s="1"/>
  <c r="T14" i="1" s="1"/>
  <c r="E15" i="1"/>
  <c r="J15" i="1" s="1"/>
  <c r="T15" i="1" s="1"/>
  <c r="E16" i="1"/>
  <c r="J16" i="1" s="1"/>
  <c r="T16" i="1" s="1"/>
  <c r="E17" i="1"/>
  <c r="J17" i="1" s="1"/>
  <c r="T17" i="1" s="1"/>
  <c r="E18" i="1"/>
  <c r="J18" i="1" s="1"/>
  <c r="T18" i="1" s="1"/>
  <c r="E19" i="1"/>
  <c r="J19" i="1" s="1"/>
  <c r="T19" i="1" s="1"/>
  <c r="E20" i="1"/>
  <c r="J20" i="1" s="1"/>
  <c r="T20" i="1" s="1"/>
  <c r="E21" i="1"/>
  <c r="J21" i="1" s="1"/>
  <c r="T21" i="1" s="1"/>
  <c r="E22" i="1"/>
  <c r="J22" i="1" s="1"/>
  <c r="T22" i="1" s="1"/>
  <c r="E23" i="1"/>
  <c r="J23" i="1" s="1"/>
  <c r="T23" i="1" s="1"/>
  <c r="E4" i="1"/>
  <c r="J4" i="1" s="1"/>
  <c r="T4" i="1" s="1"/>
  <c r="E3" i="1"/>
  <c r="F3" i="1" s="1"/>
  <c r="G3" i="1" s="1"/>
  <c r="H3" i="1" s="1"/>
  <c r="I6" i="1"/>
  <c r="S6" i="1" s="1"/>
  <c r="I7" i="1"/>
  <c r="S7" i="1" s="1"/>
  <c r="I8" i="1"/>
  <c r="S8" i="1" s="1"/>
  <c r="X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X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X20" i="1" s="1"/>
  <c r="I21" i="1"/>
  <c r="S21" i="1" s="1"/>
  <c r="I22" i="1"/>
  <c r="S22" i="1" s="1"/>
  <c r="I23" i="1"/>
  <c r="S23" i="1" s="1"/>
  <c r="I5" i="1"/>
  <c r="S5" i="1" s="1"/>
  <c r="I4" i="1"/>
  <c r="S4" i="1" s="1"/>
  <c r="D26" i="1"/>
  <c r="C27" i="1"/>
  <c r="C28" i="1"/>
  <c r="C26" i="1"/>
  <c r="X9" i="1" l="1"/>
  <c r="X15" i="1"/>
  <c r="X23" i="1"/>
  <c r="X17" i="1"/>
  <c r="X11" i="1"/>
  <c r="X5" i="1"/>
  <c r="X22" i="1"/>
  <c r="X16" i="1"/>
  <c r="X10" i="1"/>
  <c r="X12" i="1"/>
  <c r="S28" i="1"/>
  <c r="X19" i="1"/>
  <c r="X13" i="1"/>
  <c r="X7" i="1"/>
  <c r="X18" i="1"/>
  <c r="N27" i="1"/>
  <c r="X6" i="1"/>
  <c r="I28" i="1"/>
  <c r="S29" i="1"/>
  <c r="I27" i="1"/>
  <c r="I26" i="1"/>
  <c r="S27" i="1"/>
  <c r="N29" i="1"/>
  <c r="N28" i="1"/>
  <c r="I29" i="1"/>
  <c r="V28" i="1"/>
  <c r="T27" i="1"/>
  <c r="U26" i="1"/>
  <c r="W27" i="1"/>
  <c r="V27" i="1"/>
  <c r="T26" i="1"/>
  <c r="W28" i="1"/>
  <c r="U27" i="1"/>
  <c r="W29" i="1"/>
  <c r="U28" i="1"/>
  <c r="W26" i="1"/>
  <c r="V29" i="1"/>
  <c r="T28" i="1"/>
  <c r="V26" i="1"/>
  <c r="U29" i="1"/>
  <c r="T29" i="1"/>
  <c r="M26" i="1"/>
  <c r="K29" i="1"/>
  <c r="J28" i="1"/>
  <c r="H29" i="1"/>
  <c r="M27" i="1"/>
  <c r="L26" i="1"/>
  <c r="H26" i="1"/>
  <c r="M28" i="1"/>
  <c r="L27" i="1"/>
  <c r="K26" i="1"/>
  <c r="J29" i="1"/>
  <c r="M29" i="1"/>
  <c r="L28" i="1"/>
  <c r="K27" i="1"/>
  <c r="J26" i="1"/>
  <c r="L29" i="1"/>
  <c r="K28" i="1"/>
  <c r="J27" i="1"/>
  <c r="E27" i="1"/>
  <c r="H28" i="1"/>
  <c r="F27" i="1"/>
  <c r="G28" i="1"/>
  <c r="G29" i="1"/>
  <c r="E28" i="1"/>
  <c r="G26" i="1"/>
  <c r="F28" i="1"/>
  <c r="F29" i="1"/>
  <c r="H27" i="1"/>
  <c r="F26" i="1"/>
  <c r="E29" i="1"/>
  <c r="G27" i="1"/>
  <c r="E26" i="1"/>
  <c r="O21" i="1"/>
  <c r="Y21" i="1" s="1"/>
  <c r="Q15" i="1"/>
  <c r="AA15" i="1" s="1"/>
  <c r="Q12" i="1"/>
  <c r="AA12" i="1" s="1"/>
  <c r="Q7" i="1"/>
  <c r="AA7" i="1" s="1"/>
  <c r="Q21" i="1"/>
  <c r="AA21" i="1" s="1"/>
  <c r="Q18" i="1"/>
  <c r="AA18" i="1" s="1"/>
  <c r="Q13" i="1"/>
  <c r="AA13" i="1" s="1"/>
  <c r="O9" i="1"/>
  <c r="Y9" i="1" s="1"/>
  <c r="P21" i="1"/>
  <c r="Z21" i="1" s="1"/>
  <c r="O17" i="1"/>
  <c r="Y17" i="1" s="1"/>
  <c r="P13" i="1"/>
  <c r="Z13" i="1" s="1"/>
  <c r="O8" i="1"/>
  <c r="Y8" i="1" s="1"/>
  <c r="O20" i="1"/>
  <c r="Y20" i="1" s="1"/>
  <c r="P15" i="1"/>
  <c r="Z15" i="1" s="1"/>
  <c r="O11" i="1"/>
  <c r="Y11" i="1" s="1"/>
  <c r="P7" i="1"/>
  <c r="Z7" i="1" s="1"/>
  <c r="Q19" i="1"/>
  <c r="AA19" i="1" s="1"/>
  <c r="O15" i="1"/>
  <c r="Y15" i="1" s="1"/>
  <c r="Q9" i="1"/>
  <c r="AA9" i="1" s="1"/>
  <c r="Q6" i="1"/>
  <c r="AA6" i="1" s="1"/>
  <c r="O23" i="1"/>
  <c r="Y23" i="1" s="1"/>
  <c r="P19" i="1"/>
  <c r="Z19" i="1" s="1"/>
  <c r="O14" i="1"/>
  <c r="Y14" i="1" s="1"/>
  <c r="P9" i="1"/>
  <c r="Z9" i="1" s="1"/>
  <c r="O5" i="1"/>
  <c r="Y5" i="1" s="1"/>
  <c r="R23" i="1"/>
  <c r="AB23" i="1" s="1"/>
  <c r="P16" i="1"/>
  <c r="Z16" i="1" s="1"/>
  <c r="R14" i="1"/>
  <c r="AB14" i="1" s="1"/>
  <c r="R11" i="1"/>
  <c r="AB11" i="1" s="1"/>
  <c r="P10" i="1"/>
  <c r="Z10" i="1" s="1"/>
  <c r="R8" i="1"/>
  <c r="AB8" i="1" s="1"/>
  <c r="R5" i="1"/>
  <c r="AB5" i="1" s="1"/>
  <c r="O22" i="1"/>
  <c r="Y22" i="1" s="1"/>
  <c r="Q17" i="1"/>
  <c r="AA17" i="1" s="1"/>
  <c r="P23" i="1"/>
  <c r="Z23" i="1" s="1"/>
  <c r="R21" i="1"/>
  <c r="AB21" i="1" s="1"/>
  <c r="P20" i="1"/>
  <c r="Z20" i="1" s="1"/>
  <c r="R18" i="1"/>
  <c r="AB18" i="1" s="1"/>
  <c r="P17" i="1"/>
  <c r="Z17" i="1" s="1"/>
  <c r="R15" i="1"/>
  <c r="AB15" i="1" s="1"/>
  <c r="P14" i="1"/>
  <c r="Z14" i="1" s="1"/>
  <c r="R12" i="1"/>
  <c r="AB12" i="1" s="1"/>
  <c r="P11" i="1"/>
  <c r="Z11" i="1" s="1"/>
  <c r="R9" i="1"/>
  <c r="AB9" i="1" s="1"/>
  <c r="P8" i="1"/>
  <c r="Z8" i="1" s="1"/>
  <c r="R6" i="1"/>
  <c r="AB6" i="1" s="1"/>
  <c r="P5" i="1"/>
  <c r="Z5" i="1" s="1"/>
  <c r="R22" i="1"/>
  <c r="AB22" i="1" s="1"/>
  <c r="R19" i="1"/>
  <c r="AB19" i="1" s="1"/>
  <c r="P18" i="1"/>
  <c r="Z18" i="1" s="1"/>
  <c r="R16" i="1"/>
  <c r="AB16" i="1" s="1"/>
  <c r="R13" i="1"/>
  <c r="AB13" i="1" s="1"/>
  <c r="P12" i="1"/>
  <c r="Z12" i="1" s="1"/>
  <c r="R10" i="1"/>
  <c r="AB10" i="1" s="1"/>
  <c r="R7" i="1"/>
  <c r="AB7" i="1" s="1"/>
  <c r="P6" i="1"/>
  <c r="Z6" i="1" s="1"/>
  <c r="R4" i="1"/>
  <c r="Q22" i="1"/>
  <c r="AA22" i="1" s="1"/>
  <c r="O18" i="1"/>
  <c r="Y18" i="1" s="1"/>
  <c r="Q16" i="1"/>
  <c r="AA16" i="1" s="1"/>
  <c r="O12" i="1"/>
  <c r="Y12" i="1" s="1"/>
  <c r="Q10" i="1"/>
  <c r="AA10" i="1" s="1"/>
  <c r="O6" i="1"/>
  <c r="Y6" i="1" s="1"/>
  <c r="Q4" i="1"/>
  <c r="R17" i="1"/>
  <c r="AB17" i="1" s="1"/>
  <c r="P4" i="1"/>
  <c r="P22" i="1"/>
  <c r="Z22" i="1" s="1"/>
  <c r="R20" i="1"/>
  <c r="AB20" i="1" s="1"/>
  <c r="Q23" i="1"/>
  <c r="AA23" i="1" s="1"/>
  <c r="Q20" i="1"/>
  <c r="AA20" i="1" s="1"/>
  <c r="O19" i="1"/>
  <c r="Y19" i="1" s="1"/>
  <c r="O16" i="1"/>
  <c r="Y16" i="1" s="1"/>
  <c r="Q14" i="1"/>
  <c r="AA14" i="1" s="1"/>
  <c r="O13" i="1"/>
  <c r="Y13" i="1" s="1"/>
  <c r="Q11" i="1"/>
  <c r="AA11" i="1" s="1"/>
  <c r="O10" i="1"/>
  <c r="Y10" i="1" s="1"/>
  <c r="Q8" i="1"/>
  <c r="AA8" i="1" s="1"/>
  <c r="O7" i="1"/>
  <c r="Y7" i="1" s="1"/>
  <c r="Q5" i="1"/>
  <c r="AA5" i="1" s="1"/>
  <c r="O4" i="1"/>
  <c r="X4" i="1"/>
  <c r="S26" i="1"/>
  <c r="N26" i="1"/>
  <c r="X27" i="1" l="1"/>
  <c r="X28" i="1"/>
  <c r="X29" i="1"/>
  <c r="AB4" i="1"/>
  <c r="R29" i="1"/>
  <c r="R27" i="1"/>
  <c r="R26" i="1"/>
  <c r="R28" i="1"/>
  <c r="Y4" i="1"/>
  <c r="O26" i="1"/>
  <c r="O29" i="1"/>
  <c r="O27" i="1"/>
  <c r="O28" i="1"/>
  <c r="AA4" i="1"/>
  <c r="Q27" i="1"/>
  <c r="Q26" i="1"/>
  <c r="Q29" i="1"/>
  <c r="Q28" i="1"/>
  <c r="Z4" i="1"/>
  <c r="P26" i="1"/>
  <c r="P29" i="1"/>
  <c r="P28" i="1"/>
  <c r="P27" i="1"/>
  <c r="AD18" i="1"/>
  <c r="AD10" i="1"/>
  <c r="AD19" i="1"/>
  <c r="AD14" i="1"/>
  <c r="AD17" i="1"/>
  <c r="AD6" i="1"/>
  <c r="AD22" i="1"/>
  <c r="AD23" i="1"/>
  <c r="AD11" i="1"/>
  <c r="AD13" i="1"/>
  <c r="AD9" i="1"/>
  <c r="AD12" i="1"/>
  <c r="AD5" i="1"/>
  <c r="AD20" i="1"/>
  <c r="AD21" i="1"/>
  <c r="AD7" i="1"/>
  <c r="AD16" i="1"/>
  <c r="AD15" i="1"/>
  <c r="AD8" i="1"/>
  <c r="X26" i="1"/>
  <c r="AB27" i="1" l="1"/>
  <c r="AB28" i="1"/>
  <c r="AB29" i="1"/>
  <c r="AB26" i="1"/>
  <c r="Y26" i="1"/>
  <c r="Y29" i="1"/>
  <c r="Y28" i="1"/>
  <c r="Y27" i="1"/>
  <c r="AA27" i="1"/>
  <c r="AA26" i="1"/>
  <c r="AA29" i="1"/>
  <c r="AA28" i="1"/>
  <c r="Z26" i="1"/>
  <c r="Z29" i="1"/>
  <c r="Z28" i="1"/>
  <c r="Z27" i="1"/>
  <c r="AD4" i="1"/>
  <c r="AD26" i="1" l="1"/>
  <c r="AD27" i="1"/>
  <c r="AD28" i="1"/>
  <c r="AD29" i="1"/>
</calcChain>
</file>

<file path=xl/sharedStrings.xml><?xml version="1.0" encoding="utf-8"?>
<sst xmlns="http://schemas.openxmlformats.org/spreadsheetml/2006/main" count="56" uniqueCount="56">
  <si>
    <t>Employee Payroll</t>
  </si>
  <si>
    <t>First Name</t>
  </si>
  <si>
    <t>Last Name</t>
  </si>
  <si>
    <t>Hourly Wage</t>
  </si>
  <si>
    <t>Hours Worked</t>
  </si>
  <si>
    <t>Pay</t>
  </si>
  <si>
    <t>James</t>
  </si>
  <si>
    <t>Williams</t>
  </si>
  <si>
    <t>Sarah</t>
  </si>
  <si>
    <t>Johnson</t>
  </si>
  <si>
    <t>Michael</t>
  </si>
  <si>
    <t>Brown</t>
  </si>
  <si>
    <t>Emily</t>
  </si>
  <si>
    <t>Grace</t>
  </si>
  <si>
    <t>David</t>
  </si>
  <si>
    <t>Smith</t>
  </si>
  <si>
    <t>Olivia</t>
  </si>
  <si>
    <t>Wilson</t>
  </si>
  <si>
    <t>William</t>
  </si>
  <si>
    <t>Taylor</t>
  </si>
  <si>
    <t>Sophia</t>
  </si>
  <si>
    <t>Martinez</t>
  </si>
  <si>
    <t>Daniel</t>
  </si>
  <si>
    <t>Harris</t>
  </si>
  <si>
    <t>Isabella</t>
  </si>
  <si>
    <t>Clark</t>
  </si>
  <si>
    <t>Benjamin</t>
  </si>
  <si>
    <t>King</t>
  </si>
  <si>
    <t>Chloe</t>
  </si>
  <si>
    <t>Parker</t>
  </si>
  <si>
    <t>Matthew</t>
  </si>
  <si>
    <t>Lee</t>
  </si>
  <si>
    <t>Ava</t>
  </si>
  <si>
    <t>Scott</t>
  </si>
  <si>
    <t>Adam</t>
  </si>
  <si>
    <t>Lewis</t>
  </si>
  <si>
    <t>Mia</t>
  </si>
  <si>
    <t>Robinson</t>
  </si>
  <si>
    <t>Joshua</t>
  </si>
  <si>
    <t>Walker</t>
  </si>
  <si>
    <t>Lily</t>
  </si>
  <si>
    <t>Hall</t>
  </si>
  <si>
    <t>Ethan</t>
  </si>
  <si>
    <t>Young</t>
  </si>
  <si>
    <t>Abigail</t>
  </si>
  <si>
    <t>Turner</t>
  </si>
  <si>
    <t>Max</t>
  </si>
  <si>
    <t>Min</t>
  </si>
  <si>
    <t>Avg</t>
  </si>
  <si>
    <t>Total</t>
  </si>
  <si>
    <t>Mr. Taufiq</t>
  </si>
  <si>
    <t>Overtime Hours</t>
  </si>
  <si>
    <t>Overtime Bonus</t>
  </si>
  <si>
    <t>Weekly Total</t>
  </si>
  <si>
    <t>Monthly Total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</si>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</sst>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2" fontId="0" fillId="0" borderId="0" xfId="0" applyNumberFormat="1"/>
    <xf numFmtId="4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1" applyNumberFormat="1" applyFon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0" fontId="0" fillId="7" borderId="0" xfId="0" applyFill="1"/>
    <xf numFmtId="44" fontId="0" fillId="7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3827-49F5-4A5A-92EF-67E21E2B9293}">
  <dimension ref="A1:AD29"/>
  <sheetViews>
    <sheetView tabSelected="1" topLeftCell="V1" zoomScaleNormal="100" workbookViewId="0">
      <selection activeCell="Z33" sqref="Z33"/>
    </sheetView>
  </sheetViews>
  <sheetFormatPr defaultRowHeight="15" x14ac:dyDescent="0.25"/>
  <cols>
    <col min="1" max="1" width="13.28515625" customWidth="1"/>
    <col min="2" max="2" width="12.140625" customWidth="1"/>
    <col min="3" max="3" width="16.42578125" customWidth="1"/>
    <col min="4" max="13" width="15.28515625" customWidth="1"/>
    <col min="14" max="14" width="12.5703125" bestFit="1" customWidth="1"/>
    <col min="15" max="18" width="12.5703125" customWidth="1"/>
    <col min="19" max="23" width="15" customWidth="1"/>
    <col min="24" max="24" width="14.5703125" customWidth="1"/>
    <col min="25" max="28" width="11.5703125" bestFit="1" customWidth="1"/>
    <col min="29" max="29" width="11.5703125" customWidth="1"/>
    <col min="30" max="30" width="12.85546875" bestFit="1" customWidth="1"/>
  </cols>
  <sheetData>
    <row r="1" spans="1:30" x14ac:dyDescent="0.25">
      <c r="A1" t="s">
        <v>0</v>
      </c>
      <c r="C1" t="s">
        <v>50</v>
      </c>
    </row>
    <row r="2" spans="1:30" x14ac:dyDescent="0.25">
      <c r="D2" t="s">
        <v>4</v>
      </c>
      <c r="I2" t="s">
        <v>51</v>
      </c>
      <c r="N2" t="s">
        <v>5</v>
      </c>
      <c r="S2" t="s">
        <v>52</v>
      </c>
      <c r="X2" t="s">
        <v>53</v>
      </c>
      <c r="AD2" t="s">
        <v>54</v>
      </c>
    </row>
    <row r="3" spans="1:30" x14ac:dyDescent="0.25">
      <c r="A3" t="s">
        <v>1</v>
      </c>
      <c r="B3" t="s">
        <v>2</v>
      </c>
      <c r="C3" t="s">
        <v>3</v>
      </c>
      <c r="D3" s="4">
        <v>45292</v>
      </c>
      <c r="E3" s="4">
        <f>D3+7</f>
        <v>45299</v>
      </c>
      <c r="F3" s="4">
        <f t="shared" ref="F3:H3" si="0">E3+7</f>
        <v>45306</v>
      </c>
      <c r="G3" s="4">
        <f t="shared" si="0"/>
        <v>45313</v>
      </c>
      <c r="H3" s="4">
        <f t="shared" si="0"/>
        <v>45320</v>
      </c>
      <c r="I3" s="6">
        <v>45292</v>
      </c>
      <c r="J3" s="6">
        <f>I3+7</f>
        <v>45299</v>
      </c>
      <c r="K3" s="6">
        <f t="shared" ref="K3:M3" si="1">J3+7</f>
        <v>45306</v>
      </c>
      <c r="L3" s="6">
        <f t="shared" si="1"/>
        <v>45313</v>
      </c>
      <c r="M3" s="6">
        <f t="shared" si="1"/>
        <v>45320</v>
      </c>
      <c r="N3" s="8">
        <v>45292</v>
      </c>
      <c r="O3" s="8">
        <f>N3+7</f>
        <v>45299</v>
      </c>
      <c r="P3" s="8">
        <f t="shared" ref="P3:R3" si="2">O3+7</f>
        <v>45306</v>
      </c>
      <c r="Q3" s="8">
        <f t="shared" si="2"/>
        <v>45313</v>
      </c>
      <c r="R3" s="8">
        <f t="shared" si="2"/>
        <v>45320</v>
      </c>
      <c r="S3" s="10">
        <v>45292</v>
      </c>
      <c r="T3" s="10">
        <f>S3+7</f>
        <v>45299</v>
      </c>
      <c r="U3" s="10">
        <f t="shared" ref="U3:W3" si="3">T3+7</f>
        <v>45306</v>
      </c>
      <c r="V3" s="10">
        <f t="shared" si="3"/>
        <v>45313</v>
      </c>
      <c r="W3" s="10">
        <f t="shared" si="3"/>
        <v>45320</v>
      </c>
      <c r="X3" s="12">
        <v>45292</v>
      </c>
      <c r="Y3" s="12">
        <f>X3+7</f>
        <v>45299</v>
      </c>
      <c r="Z3" s="12">
        <f t="shared" ref="Z3:AB3" si="4">Y3+7</f>
        <v>45306</v>
      </c>
      <c r="AA3" s="12">
        <f t="shared" si="4"/>
        <v>45313</v>
      </c>
      <c r="AB3" s="12">
        <f t="shared" si="4"/>
        <v>45320</v>
      </c>
      <c r="AD3" s="14" t="s">
        <v>55</v>
      </c>
    </row>
    <row r="4" spans="1:30" x14ac:dyDescent="0.25">
      <c r="A4" t="s">
        <v>6</v>
      </c>
      <c r="B4" t="s">
        <v>7</v>
      </c>
      <c r="C4" s="1">
        <v>15.9</v>
      </c>
      <c r="D4" s="5">
        <v>40</v>
      </c>
      <c r="E4" s="5">
        <f ca="1">RANDBETWEEN(30,50)</f>
        <v>48</v>
      </c>
      <c r="F4" s="5">
        <f t="shared" ref="F4:H4" ca="1" si="5">RANDBETWEEN(30,50)</f>
        <v>46</v>
      </c>
      <c r="G4" s="5">
        <f t="shared" ca="1" si="5"/>
        <v>50</v>
      </c>
      <c r="H4" s="5">
        <f t="shared" ca="1" si="5"/>
        <v>34</v>
      </c>
      <c r="I4" s="7">
        <f>IF(D4&gt;40,D4-40,0)</f>
        <v>0</v>
      </c>
      <c r="J4" s="7">
        <f ca="1">IF(E4&gt;40,E4-40,0)</f>
        <v>8</v>
      </c>
      <c r="K4" s="7">
        <f t="shared" ref="K4:M19" ca="1" si="6">IF(F4&gt;40,F4-40,0)</f>
        <v>6</v>
      </c>
      <c r="L4" s="7">
        <f t="shared" ca="1" si="6"/>
        <v>10</v>
      </c>
      <c r="M4" s="7">
        <f t="shared" ca="1" si="6"/>
        <v>0</v>
      </c>
      <c r="N4" s="9">
        <f>$C4*D4</f>
        <v>636</v>
      </c>
      <c r="O4" s="9">
        <f t="shared" ref="O4:R19" ca="1" si="7">$C4*E4</f>
        <v>763.2</v>
      </c>
      <c r="P4" s="9">
        <f t="shared" ca="1" si="7"/>
        <v>731.4</v>
      </c>
      <c r="Q4" s="9">
        <f t="shared" ca="1" si="7"/>
        <v>795</v>
      </c>
      <c r="R4" s="9">
        <f t="shared" ca="1" si="7"/>
        <v>540.6</v>
      </c>
      <c r="S4" s="11">
        <f>$C4*0.5*I4</f>
        <v>0</v>
      </c>
      <c r="T4" s="11">
        <f t="shared" ref="T4:W19" ca="1" si="8">$C4*0.5*J4</f>
        <v>63.6</v>
      </c>
      <c r="U4" s="11">
        <f t="shared" ca="1" si="8"/>
        <v>47.7</v>
      </c>
      <c r="V4" s="11">
        <f t="shared" ca="1" si="8"/>
        <v>79.5</v>
      </c>
      <c r="W4" s="11">
        <f t="shared" ca="1" si="8"/>
        <v>0</v>
      </c>
      <c r="X4" s="13">
        <f>N4+S4</f>
        <v>636</v>
      </c>
      <c r="Y4" s="13">
        <f t="shared" ref="Y4:AB19" ca="1" si="9">O4+T4</f>
        <v>826.80000000000007</v>
      </c>
      <c r="Z4" s="13">
        <f t="shared" ca="1" si="9"/>
        <v>779.1</v>
      </c>
      <c r="AA4" s="13">
        <f t="shared" ca="1" si="9"/>
        <v>874.5</v>
      </c>
      <c r="AB4" s="13">
        <f t="shared" ca="1" si="9"/>
        <v>540.6</v>
      </c>
      <c r="AD4" s="15">
        <f ca="1">X4+Y4+Z4+AA4+AB4</f>
        <v>3657</v>
      </c>
    </row>
    <row r="5" spans="1:30" x14ac:dyDescent="0.25">
      <c r="A5" t="s">
        <v>8</v>
      </c>
      <c r="B5" t="s">
        <v>9</v>
      </c>
      <c r="C5" s="1">
        <v>16.899999999999999</v>
      </c>
      <c r="D5" s="5">
        <v>41</v>
      </c>
      <c r="E5" s="5">
        <f t="shared" ref="E5:H23" ca="1" si="10">RANDBETWEEN(30,50)</f>
        <v>32</v>
      </c>
      <c r="F5" s="5">
        <f t="shared" ca="1" si="10"/>
        <v>47</v>
      </c>
      <c r="G5" s="5">
        <f t="shared" ca="1" si="10"/>
        <v>40</v>
      </c>
      <c r="H5" s="5">
        <f t="shared" ca="1" si="10"/>
        <v>49</v>
      </c>
      <c r="I5" s="7">
        <f>IF(D5&gt;40,D5-40,0)</f>
        <v>1</v>
      </c>
      <c r="J5" s="7">
        <f ca="1">IF(E5&gt;40,E5-40,0)</f>
        <v>0</v>
      </c>
      <c r="K5" s="7">
        <f t="shared" ca="1" si="6"/>
        <v>7</v>
      </c>
      <c r="L5" s="7">
        <f t="shared" ca="1" si="6"/>
        <v>0</v>
      </c>
      <c r="M5" s="7">
        <f t="shared" ca="1" si="6"/>
        <v>9</v>
      </c>
      <c r="N5" s="9">
        <f t="shared" ref="N5:N23" si="11">$C5*D5</f>
        <v>692.9</v>
      </c>
      <c r="O5" s="9">
        <f t="shared" ca="1" si="7"/>
        <v>540.79999999999995</v>
      </c>
      <c r="P5" s="9">
        <f t="shared" ca="1" si="7"/>
        <v>794.3</v>
      </c>
      <c r="Q5" s="9">
        <f t="shared" ca="1" si="7"/>
        <v>676</v>
      </c>
      <c r="R5" s="9">
        <f t="shared" ca="1" si="7"/>
        <v>828.09999999999991</v>
      </c>
      <c r="S5" s="11">
        <f t="shared" ref="S5:S23" si="12">$C5*0.5*I5</f>
        <v>8.4499999999999993</v>
      </c>
      <c r="T5" s="11">
        <f t="shared" ca="1" si="8"/>
        <v>0</v>
      </c>
      <c r="U5" s="11">
        <f t="shared" ca="1" si="8"/>
        <v>59.149999999999991</v>
      </c>
      <c r="V5" s="11">
        <f t="shared" ca="1" si="8"/>
        <v>0</v>
      </c>
      <c r="W5" s="11">
        <f t="shared" ca="1" si="8"/>
        <v>76.05</v>
      </c>
      <c r="X5" s="13">
        <f t="shared" ref="X5:X23" si="13">N5+S5</f>
        <v>701.35</v>
      </c>
      <c r="Y5" s="13">
        <f t="shared" ca="1" si="9"/>
        <v>540.79999999999995</v>
      </c>
      <c r="Z5" s="13">
        <f t="shared" ca="1" si="9"/>
        <v>853.44999999999993</v>
      </c>
      <c r="AA5" s="13">
        <f t="shared" ca="1" si="9"/>
        <v>676</v>
      </c>
      <c r="AB5" s="13">
        <f t="shared" ca="1" si="9"/>
        <v>904.14999999999986</v>
      </c>
      <c r="AD5" s="15">
        <f ca="1">X5+Y5+Z5+AA5+AB5</f>
        <v>3675.75</v>
      </c>
    </row>
    <row r="6" spans="1:30" x14ac:dyDescent="0.25">
      <c r="A6" t="s">
        <v>10</v>
      </c>
      <c r="B6" t="s">
        <v>11</v>
      </c>
      <c r="C6" s="1">
        <v>17.899999999999999</v>
      </c>
      <c r="D6" s="5">
        <v>42</v>
      </c>
      <c r="E6" s="5">
        <f t="shared" ca="1" si="10"/>
        <v>32</v>
      </c>
      <c r="F6" s="5">
        <f t="shared" ca="1" si="10"/>
        <v>43</v>
      </c>
      <c r="G6" s="5">
        <f t="shared" ca="1" si="10"/>
        <v>47</v>
      </c>
      <c r="H6" s="5">
        <f t="shared" ca="1" si="10"/>
        <v>32</v>
      </c>
      <c r="I6" s="7">
        <f>IF(D6&gt;40,D6-40,0)</f>
        <v>2</v>
      </c>
      <c r="J6" s="7">
        <f ca="1">IF(E6&gt;40,E6-40,0)</f>
        <v>0</v>
      </c>
      <c r="K6" s="7">
        <f t="shared" ca="1" si="6"/>
        <v>3</v>
      </c>
      <c r="L6" s="7">
        <f t="shared" ca="1" si="6"/>
        <v>7</v>
      </c>
      <c r="M6" s="7">
        <f t="shared" ca="1" si="6"/>
        <v>0</v>
      </c>
      <c r="N6" s="9">
        <f t="shared" si="11"/>
        <v>751.8</v>
      </c>
      <c r="O6" s="9">
        <f t="shared" ca="1" si="7"/>
        <v>572.79999999999995</v>
      </c>
      <c r="P6" s="9">
        <f t="shared" ca="1" si="7"/>
        <v>769.69999999999993</v>
      </c>
      <c r="Q6" s="9">
        <f t="shared" ca="1" si="7"/>
        <v>841.3</v>
      </c>
      <c r="R6" s="9">
        <f t="shared" ca="1" si="7"/>
        <v>572.79999999999995</v>
      </c>
      <c r="S6" s="11">
        <f t="shared" si="12"/>
        <v>17.899999999999999</v>
      </c>
      <c r="T6" s="11">
        <f t="shared" ca="1" si="8"/>
        <v>0</v>
      </c>
      <c r="U6" s="11">
        <f t="shared" ca="1" si="8"/>
        <v>26.849999999999998</v>
      </c>
      <c r="V6" s="11">
        <f t="shared" ca="1" si="8"/>
        <v>62.649999999999991</v>
      </c>
      <c r="W6" s="11">
        <f t="shared" ca="1" si="8"/>
        <v>0</v>
      </c>
      <c r="X6" s="13">
        <f t="shared" si="13"/>
        <v>769.69999999999993</v>
      </c>
      <c r="Y6" s="13">
        <f t="shared" ca="1" si="9"/>
        <v>572.79999999999995</v>
      </c>
      <c r="Z6" s="13">
        <f t="shared" ca="1" si="9"/>
        <v>796.55</v>
      </c>
      <c r="AA6" s="13">
        <f t="shared" ca="1" si="9"/>
        <v>903.94999999999993</v>
      </c>
      <c r="AB6" s="13">
        <f t="shared" ca="1" si="9"/>
        <v>572.79999999999995</v>
      </c>
      <c r="AD6" s="15">
        <f ca="1">X6+Y6+Z6+AA6+AB6</f>
        <v>3615.8</v>
      </c>
    </row>
    <row r="7" spans="1:30" x14ac:dyDescent="0.25">
      <c r="A7" t="s">
        <v>12</v>
      </c>
      <c r="B7" t="s">
        <v>13</v>
      </c>
      <c r="C7" s="1">
        <v>18.899999999999999</v>
      </c>
      <c r="D7" s="5">
        <v>43</v>
      </c>
      <c r="E7" s="5">
        <f t="shared" ca="1" si="10"/>
        <v>44</v>
      </c>
      <c r="F7" s="5">
        <f t="shared" ca="1" si="10"/>
        <v>32</v>
      </c>
      <c r="G7" s="5">
        <f t="shared" ca="1" si="10"/>
        <v>48</v>
      </c>
      <c r="H7" s="5">
        <f t="shared" ca="1" si="10"/>
        <v>44</v>
      </c>
      <c r="I7" s="7">
        <f>IF(D7&gt;40,D7-40,0)</f>
        <v>3</v>
      </c>
      <c r="J7" s="7">
        <f ca="1">IF(E7&gt;40,E7-40,0)</f>
        <v>4</v>
      </c>
      <c r="K7" s="7">
        <f t="shared" ca="1" si="6"/>
        <v>0</v>
      </c>
      <c r="L7" s="7">
        <f t="shared" ca="1" si="6"/>
        <v>8</v>
      </c>
      <c r="M7" s="7">
        <f t="shared" ca="1" si="6"/>
        <v>4</v>
      </c>
      <c r="N7" s="9">
        <f t="shared" si="11"/>
        <v>812.69999999999993</v>
      </c>
      <c r="O7" s="9">
        <f t="shared" ca="1" si="7"/>
        <v>831.59999999999991</v>
      </c>
      <c r="P7" s="9">
        <f t="shared" ca="1" si="7"/>
        <v>604.79999999999995</v>
      </c>
      <c r="Q7" s="9">
        <f t="shared" ca="1" si="7"/>
        <v>907.19999999999993</v>
      </c>
      <c r="R7" s="9">
        <f t="shared" ca="1" si="7"/>
        <v>831.59999999999991</v>
      </c>
      <c r="S7" s="11">
        <f t="shared" si="12"/>
        <v>28.349999999999998</v>
      </c>
      <c r="T7" s="11">
        <f t="shared" ca="1" si="8"/>
        <v>37.799999999999997</v>
      </c>
      <c r="U7" s="11">
        <f t="shared" ca="1" si="8"/>
        <v>0</v>
      </c>
      <c r="V7" s="11">
        <f t="shared" ca="1" si="8"/>
        <v>75.599999999999994</v>
      </c>
      <c r="W7" s="11">
        <f t="shared" ca="1" si="8"/>
        <v>37.799999999999997</v>
      </c>
      <c r="X7" s="13">
        <f t="shared" si="13"/>
        <v>841.05</v>
      </c>
      <c r="Y7" s="13">
        <f t="shared" ca="1" si="9"/>
        <v>869.39999999999986</v>
      </c>
      <c r="Z7" s="13">
        <f t="shared" ca="1" si="9"/>
        <v>604.79999999999995</v>
      </c>
      <c r="AA7" s="13">
        <f t="shared" ca="1" si="9"/>
        <v>982.8</v>
      </c>
      <c r="AB7" s="13">
        <f t="shared" ca="1" si="9"/>
        <v>869.39999999999986</v>
      </c>
      <c r="AD7" s="15">
        <f ca="1">X7+Y7+Z7+AA7+AB7</f>
        <v>4167.45</v>
      </c>
    </row>
    <row r="8" spans="1:30" x14ac:dyDescent="0.25">
      <c r="A8" t="s">
        <v>14</v>
      </c>
      <c r="B8" t="s">
        <v>15</v>
      </c>
      <c r="C8" s="1">
        <v>19.899999999999999</v>
      </c>
      <c r="D8" s="5">
        <v>44</v>
      </c>
      <c r="E8" s="5">
        <f t="shared" ca="1" si="10"/>
        <v>46</v>
      </c>
      <c r="F8" s="5">
        <f t="shared" ca="1" si="10"/>
        <v>33</v>
      </c>
      <c r="G8" s="5">
        <f t="shared" ca="1" si="10"/>
        <v>40</v>
      </c>
      <c r="H8" s="5">
        <f t="shared" ca="1" si="10"/>
        <v>34</v>
      </c>
      <c r="I8" s="7">
        <f>IF(D8&gt;40,D8-40,0)</f>
        <v>4</v>
      </c>
      <c r="J8" s="7">
        <f ca="1">IF(E8&gt;40,E8-40,0)</f>
        <v>6</v>
      </c>
      <c r="K8" s="7">
        <f t="shared" ca="1" si="6"/>
        <v>0</v>
      </c>
      <c r="L8" s="7">
        <f t="shared" ca="1" si="6"/>
        <v>0</v>
      </c>
      <c r="M8" s="7">
        <f t="shared" ca="1" si="6"/>
        <v>0</v>
      </c>
      <c r="N8" s="9">
        <f t="shared" si="11"/>
        <v>875.59999999999991</v>
      </c>
      <c r="O8" s="9">
        <f t="shared" ca="1" si="7"/>
        <v>915.4</v>
      </c>
      <c r="P8" s="9">
        <f t="shared" ca="1" si="7"/>
        <v>656.69999999999993</v>
      </c>
      <c r="Q8" s="9">
        <f t="shared" ca="1" si="7"/>
        <v>796</v>
      </c>
      <c r="R8" s="9">
        <f t="shared" ca="1" si="7"/>
        <v>676.59999999999991</v>
      </c>
      <c r="S8" s="11">
        <f t="shared" si="12"/>
        <v>39.799999999999997</v>
      </c>
      <c r="T8" s="11">
        <f t="shared" ca="1" si="8"/>
        <v>59.699999999999996</v>
      </c>
      <c r="U8" s="11">
        <f t="shared" ca="1" si="8"/>
        <v>0</v>
      </c>
      <c r="V8" s="11">
        <f t="shared" ca="1" si="8"/>
        <v>0</v>
      </c>
      <c r="W8" s="11">
        <f t="shared" ca="1" si="8"/>
        <v>0</v>
      </c>
      <c r="X8" s="13">
        <f t="shared" si="13"/>
        <v>915.39999999999986</v>
      </c>
      <c r="Y8" s="13">
        <f t="shared" ca="1" si="9"/>
        <v>975.1</v>
      </c>
      <c r="Z8" s="13">
        <f t="shared" ca="1" si="9"/>
        <v>656.69999999999993</v>
      </c>
      <c r="AA8" s="13">
        <f t="shared" ca="1" si="9"/>
        <v>796</v>
      </c>
      <c r="AB8" s="13">
        <f t="shared" ca="1" si="9"/>
        <v>676.59999999999991</v>
      </c>
      <c r="AD8" s="15">
        <f ca="1">X8+Y8+Z8+AA8+AB8</f>
        <v>4019.7999999999997</v>
      </c>
    </row>
    <row r="9" spans="1:30" x14ac:dyDescent="0.25">
      <c r="A9" t="s">
        <v>16</v>
      </c>
      <c r="B9" t="s">
        <v>17</v>
      </c>
      <c r="C9" s="1">
        <v>20.9</v>
      </c>
      <c r="D9" s="5">
        <v>45</v>
      </c>
      <c r="E9" s="5">
        <f t="shared" ca="1" si="10"/>
        <v>33</v>
      </c>
      <c r="F9" s="5">
        <f t="shared" ca="1" si="10"/>
        <v>34</v>
      </c>
      <c r="G9" s="5">
        <f t="shared" ca="1" si="10"/>
        <v>36</v>
      </c>
      <c r="H9" s="5">
        <f t="shared" ca="1" si="10"/>
        <v>44</v>
      </c>
      <c r="I9" s="7">
        <f>IF(D9&gt;40,D9-40,0)</f>
        <v>5</v>
      </c>
      <c r="J9" s="7">
        <f ca="1">IF(E9&gt;40,E9-40,0)</f>
        <v>0</v>
      </c>
      <c r="K9" s="7">
        <f t="shared" ca="1" si="6"/>
        <v>0</v>
      </c>
      <c r="L9" s="7">
        <f t="shared" ca="1" si="6"/>
        <v>0</v>
      </c>
      <c r="M9" s="7">
        <f t="shared" ca="1" si="6"/>
        <v>4</v>
      </c>
      <c r="N9" s="9">
        <f t="shared" si="11"/>
        <v>940.49999999999989</v>
      </c>
      <c r="O9" s="9">
        <f t="shared" ca="1" si="7"/>
        <v>689.69999999999993</v>
      </c>
      <c r="P9" s="9">
        <f t="shared" ca="1" si="7"/>
        <v>710.59999999999991</v>
      </c>
      <c r="Q9" s="9">
        <f t="shared" ca="1" si="7"/>
        <v>752.4</v>
      </c>
      <c r="R9" s="9">
        <f t="shared" ca="1" si="7"/>
        <v>919.59999999999991</v>
      </c>
      <c r="S9" s="11">
        <f t="shared" si="12"/>
        <v>52.25</v>
      </c>
      <c r="T9" s="11">
        <f t="shared" ca="1" si="8"/>
        <v>0</v>
      </c>
      <c r="U9" s="11">
        <f t="shared" ca="1" si="8"/>
        <v>0</v>
      </c>
      <c r="V9" s="11">
        <f t="shared" ca="1" si="8"/>
        <v>0</v>
      </c>
      <c r="W9" s="11">
        <f t="shared" ca="1" si="8"/>
        <v>41.8</v>
      </c>
      <c r="X9" s="13">
        <f t="shared" si="13"/>
        <v>992.74999999999989</v>
      </c>
      <c r="Y9" s="13">
        <f t="shared" ca="1" si="9"/>
        <v>689.69999999999993</v>
      </c>
      <c r="Z9" s="13">
        <f t="shared" ca="1" si="9"/>
        <v>710.59999999999991</v>
      </c>
      <c r="AA9" s="13">
        <f t="shared" ca="1" si="9"/>
        <v>752.4</v>
      </c>
      <c r="AB9" s="13">
        <f t="shared" ca="1" si="9"/>
        <v>961.39999999999986</v>
      </c>
      <c r="AD9" s="15">
        <f ca="1">X9+Y9+Z9+AA9+AB9</f>
        <v>4106.8499999999995</v>
      </c>
    </row>
    <row r="10" spans="1:30" x14ac:dyDescent="0.25">
      <c r="A10" t="s">
        <v>18</v>
      </c>
      <c r="B10" t="s">
        <v>19</v>
      </c>
      <c r="C10" s="1">
        <v>21.9</v>
      </c>
      <c r="D10" s="5">
        <v>46</v>
      </c>
      <c r="E10" s="5">
        <f t="shared" ca="1" si="10"/>
        <v>31</v>
      </c>
      <c r="F10" s="5">
        <f t="shared" ca="1" si="10"/>
        <v>33</v>
      </c>
      <c r="G10" s="5">
        <f t="shared" ca="1" si="10"/>
        <v>41</v>
      </c>
      <c r="H10" s="5">
        <f t="shared" ca="1" si="10"/>
        <v>32</v>
      </c>
      <c r="I10" s="7">
        <f>IF(D10&gt;40,D10-40,0)</f>
        <v>6</v>
      </c>
      <c r="J10" s="7">
        <f ca="1">IF(E10&gt;40,E10-40,0)</f>
        <v>0</v>
      </c>
      <c r="K10" s="7">
        <f t="shared" ca="1" si="6"/>
        <v>0</v>
      </c>
      <c r="L10" s="7">
        <f t="shared" ca="1" si="6"/>
        <v>1</v>
      </c>
      <c r="M10" s="7">
        <f t="shared" ca="1" si="6"/>
        <v>0</v>
      </c>
      <c r="N10" s="9">
        <f t="shared" si="11"/>
        <v>1007.4</v>
      </c>
      <c r="O10" s="9">
        <f t="shared" ca="1" si="7"/>
        <v>678.9</v>
      </c>
      <c r="P10" s="9">
        <f t="shared" ca="1" si="7"/>
        <v>722.69999999999993</v>
      </c>
      <c r="Q10" s="9">
        <f t="shared" ca="1" si="7"/>
        <v>897.9</v>
      </c>
      <c r="R10" s="9">
        <f t="shared" ca="1" si="7"/>
        <v>700.8</v>
      </c>
      <c r="S10" s="11">
        <f t="shared" si="12"/>
        <v>65.699999999999989</v>
      </c>
      <c r="T10" s="11">
        <f t="shared" ca="1" si="8"/>
        <v>0</v>
      </c>
      <c r="U10" s="11">
        <f t="shared" ca="1" si="8"/>
        <v>0</v>
      </c>
      <c r="V10" s="11">
        <f t="shared" ca="1" si="8"/>
        <v>10.95</v>
      </c>
      <c r="W10" s="11">
        <f t="shared" ca="1" si="8"/>
        <v>0</v>
      </c>
      <c r="X10" s="13">
        <f t="shared" si="13"/>
        <v>1073.0999999999999</v>
      </c>
      <c r="Y10" s="13">
        <f t="shared" ca="1" si="9"/>
        <v>678.9</v>
      </c>
      <c r="Z10" s="13">
        <f t="shared" ca="1" si="9"/>
        <v>722.69999999999993</v>
      </c>
      <c r="AA10" s="13">
        <f t="shared" ca="1" si="9"/>
        <v>908.85</v>
      </c>
      <c r="AB10" s="13">
        <f t="shared" ca="1" si="9"/>
        <v>700.8</v>
      </c>
      <c r="AD10" s="15">
        <f ca="1">X10+Y10+Z10+AA10+AB10</f>
        <v>4084.3499999999995</v>
      </c>
    </row>
    <row r="11" spans="1:30" x14ac:dyDescent="0.25">
      <c r="A11" t="s">
        <v>20</v>
      </c>
      <c r="B11" t="s">
        <v>21</v>
      </c>
      <c r="C11" s="1">
        <v>22.9</v>
      </c>
      <c r="D11" s="5">
        <v>47</v>
      </c>
      <c r="E11" s="5">
        <f t="shared" ca="1" si="10"/>
        <v>33</v>
      </c>
      <c r="F11" s="5">
        <f t="shared" ca="1" si="10"/>
        <v>31</v>
      </c>
      <c r="G11" s="5">
        <f t="shared" ca="1" si="10"/>
        <v>39</v>
      </c>
      <c r="H11" s="5">
        <f t="shared" ca="1" si="10"/>
        <v>37</v>
      </c>
      <c r="I11" s="7">
        <f>IF(D11&gt;40,D11-40,0)</f>
        <v>7</v>
      </c>
      <c r="J11" s="7">
        <f ca="1">IF(E11&gt;40,E11-40,0)</f>
        <v>0</v>
      </c>
      <c r="K11" s="7">
        <f t="shared" ca="1" si="6"/>
        <v>0</v>
      </c>
      <c r="L11" s="7">
        <f t="shared" ca="1" si="6"/>
        <v>0</v>
      </c>
      <c r="M11" s="7">
        <f t="shared" ca="1" si="6"/>
        <v>0</v>
      </c>
      <c r="N11" s="9">
        <f t="shared" si="11"/>
        <v>1076.3</v>
      </c>
      <c r="O11" s="9">
        <f t="shared" ca="1" si="7"/>
        <v>755.69999999999993</v>
      </c>
      <c r="P11" s="9">
        <f t="shared" ca="1" si="7"/>
        <v>709.9</v>
      </c>
      <c r="Q11" s="9">
        <f t="shared" ca="1" si="7"/>
        <v>893.09999999999991</v>
      </c>
      <c r="R11" s="9">
        <f t="shared" ca="1" si="7"/>
        <v>847.3</v>
      </c>
      <c r="S11" s="11">
        <f t="shared" si="12"/>
        <v>80.149999999999991</v>
      </c>
      <c r="T11" s="11">
        <f t="shared" ca="1" si="8"/>
        <v>0</v>
      </c>
      <c r="U11" s="11">
        <f t="shared" ca="1" si="8"/>
        <v>0</v>
      </c>
      <c r="V11" s="11">
        <f t="shared" ca="1" si="8"/>
        <v>0</v>
      </c>
      <c r="W11" s="11">
        <f t="shared" ca="1" si="8"/>
        <v>0</v>
      </c>
      <c r="X11" s="13">
        <f t="shared" si="13"/>
        <v>1156.45</v>
      </c>
      <c r="Y11" s="13">
        <f t="shared" ca="1" si="9"/>
        <v>755.69999999999993</v>
      </c>
      <c r="Z11" s="13">
        <f t="shared" ca="1" si="9"/>
        <v>709.9</v>
      </c>
      <c r="AA11" s="13">
        <f t="shared" ca="1" si="9"/>
        <v>893.09999999999991</v>
      </c>
      <c r="AB11" s="13">
        <f t="shared" ca="1" si="9"/>
        <v>847.3</v>
      </c>
      <c r="AD11" s="15">
        <f ca="1">X11+Y11+Z11+AA11+AB11</f>
        <v>4362.45</v>
      </c>
    </row>
    <row r="12" spans="1:30" x14ac:dyDescent="0.25">
      <c r="A12" t="s">
        <v>22</v>
      </c>
      <c r="B12" t="s">
        <v>23</v>
      </c>
      <c r="C12" s="1">
        <v>23.9</v>
      </c>
      <c r="D12" s="5">
        <v>48</v>
      </c>
      <c r="E12" s="5">
        <f t="shared" ca="1" si="10"/>
        <v>30</v>
      </c>
      <c r="F12" s="5">
        <f t="shared" ca="1" si="10"/>
        <v>39</v>
      </c>
      <c r="G12" s="5">
        <f t="shared" ca="1" si="10"/>
        <v>36</v>
      </c>
      <c r="H12" s="5">
        <f t="shared" ca="1" si="10"/>
        <v>50</v>
      </c>
      <c r="I12" s="7">
        <f>IF(D12&gt;40,D12-40,0)</f>
        <v>8</v>
      </c>
      <c r="J12" s="7">
        <f ca="1">IF(E12&gt;40,E12-40,0)</f>
        <v>0</v>
      </c>
      <c r="K12" s="7">
        <f t="shared" ca="1" si="6"/>
        <v>0</v>
      </c>
      <c r="L12" s="7">
        <f t="shared" ca="1" si="6"/>
        <v>0</v>
      </c>
      <c r="M12" s="7">
        <f t="shared" ca="1" si="6"/>
        <v>10</v>
      </c>
      <c r="N12" s="9">
        <f t="shared" si="11"/>
        <v>1147.1999999999998</v>
      </c>
      <c r="O12" s="9">
        <f t="shared" ca="1" si="7"/>
        <v>717</v>
      </c>
      <c r="P12" s="9">
        <f t="shared" ca="1" si="7"/>
        <v>932.09999999999991</v>
      </c>
      <c r="Q12" s="9">
        <f t="shared" ca="1" si="7"/>
        <v>860.4</v>
      </c>
      <c r="R12" s="9">
        <f t="shared" ca="1" si="7"/>
        <v>1195</v>
      </c>
      <c r="S12" s="11">
        <f t="shared" si="12"/>
        <v>95.6</v>
      </c>
      <c r="T12" s="11">
        <f t="shared" ca="1" si="8"/>
        <v>0</v>
      </c>
      <c r="U12" s="11">
        <f t="shared" ca="1" si="8"/>
        <v>0</v>
      </c>
      <c r="V12" s="11">
        <f t="shared" ca="1" si="8"/>
        <v>0</v>
      </c>
      <c r="W12" s="11">
        <f t="shared" ca="1" si="8"/>
        <v>119.5</v>
      </c>
      <c r="X12" s="13">
        <f t="shared" si="13"/>
        <v>1242.7999999999997</v>
      </c>
      <c r="Y12" s="13">
        <f t="shared" ca="1" si="9"/>
        <v>717</v>
      </c>
      <c r="Z12" s="13">
        <f t="shared" ca="1" si="9"/>
        <v>932.09999999999991</v>
      </c>
      <c r="AA12" s="13">
        <f t="shared" ca="1" si="9"/>
        <v>860.4</v>
      </c>
      <c r="AB12" s="13">
        <f t="shared" ca="1" si="9"/>
        <v>1314.5</v>
      </c>
      <c r="AD12" s="15">
        <f ca="1">X12+Y12+Z12+AA12+AB12</f>
        <v>5066.7999999999993</v>
      </c>
    </row>
    <row r="13" spans="1:30" x14ac:dyDescent="0.25">
      <c r="A13" t="s">
        <v>24</v>
      </c>
      <c r="B13" t="s">
        <v>25</v>
      </c>
      <c r="C13" s="1">
        <v>24.9</v>
      </c>
      <c r="D13" s="5">
        <v>49</v>
      </c>
      <c r="E13" s="5">
        <f t="shared" ca="1" si="10"/>
        <v>45</v>
      </c>
      <c r="F13" s="5">
        <f t="shared" ca="1" si="10"/>
        <v>46</v>
      </c>
      <c r="G13" s="5">
        <f t="shared" ca="1" si="10"/>
        <v>37</v>
      </c>
      <c r="H13" s="5">
        <f t="shared" ca="1" si="10"/>
        <v>40</v>
      </c>
      <c r="I13" s="7">
        <f>IF(D13&gt;40,D13-40,0)</f>
        <v>9</v>
      </c>
      <c r="J13" s="7">
        <f ca="1">IF(E13&gt;40,E13-40,0)</f>
        <v>5</v>
      </c>
      <c r="K13" s="7">
        <f t="shared" ca="1" si="6"/>
        <v>6</v>
      </c>
      <c r="L13" s="7">
        <f t="shared" ca="1" si="6"/>
        <v>0</v>
      </c>
      <c r="M13" s="7">
        <f t="shared" ca="1" si="6"/>
        <v>0</v>
      </c>
      <c r="N13" s="9">
        <f t="shared" si="11"/>
        <v>1220.0999999999999</v>
      </c>
      <c r="O13" s="9">
        <f t="shared" ca="1" si="7"/>
        <v>1120.5</v>
      </c>
      <c r="P13" s="9">
        <f t="shared" ca="1" si="7"/>
        <v>1145.3999999999999</v>
      </c>
      <c r="Q13" s="9">
        <f t="shared" ca="1" si="7"/>
        <v>921.3</v>
      </c>
      <c r="R13" s="9">
        <f t="shared" ca="1" si="7"/>
        <v>996</v>
      </c>
      <c r="S13" s="11">
        <f t="shared" si="12"/>
        <v>112.05</v>
      </c>
      <c r="T13" s="11">
        <f t="shared" ca="1" si="8"/>
        <v>62.25</v>
      </c>
      <c r="U13" s="11">
        <f t="shared" ca="1" si="8"/>
        <v>74.699999999999989</v>
      </c>
      <c r="V13" s="11">
        <f t="shared" ca="1" si="8"/>
        <v>0</v>
      </c>
      <c r="W13" s="11">
        <f t="shared" ca="1" si="8"/>
        <v>0</v>
      </c>
      <c r="X13" s="13">
        <f t="shared" si="13"/>
        <v>1332.1499999999999</v>
      </c>
      <c r="Y13" s="13">
        <f t="shared" ca="1" si="9"/>
        <v>1182.75</v>
      </c>
      <c r="Z13" s="13">
        <f t="shared" ca="1" si="9"/>
        <v>1220.0999999999999</v>
      </c>
      <c r="AA13" s="13">
        <f t="shared" ca="1" si="9"/>
        <v>921.3</v>
      </c>
      <c r="AB13" s="13">
        <f t="shared" ca="1" si="9"/>
        <v>996</v>
      </c>
      <c r="AD13" s="15">
        <f ca="1">X13+Y13+Z13+AA13+AB13</f>
        <v>5652.2999999999993</v>
      </c>
    </row>
    <row r="14" spans="1:30" x14ac:dyDescent="0.25">
      <c r="A14" t="s">
        <v>26</v>
      </c>
      <c r="B14" t="s">
        <v>27</v>
      </c>
      <c r="C14" s="1">
        <v>25.9</v>
      </c>
      <c r="D14" s="5">
        <v>50</v>
      </c>
      <c r="E14" s="5">
        <f t="shared" ca="1" si="10"/>
        <v>40</v>
      </c>
      <c r="F14" s="5">
        <f t="shared" ca="1" si="10"/>
        <v>33</v>
      </c>
      <c r="G14" s="5">
        <f t="shared" ca="1" si="10"/>
        <v>46</v>
      </c>
      <c r="H14" s="5">
        <f t="shared" ca="1" si="10"/>
        <v>30</v>
      </c>
      <c r="I14" s="7">
        <f>IF(D14&gt;40,D14-40,0)</f>
        <v>10</v>
      </c>
      <c r="J14" s="7">
        <f ca="1">IF(E14&gt;40,E14-40,0)</f>
        <v>0</v>
      </c>
      <c r="K14" s="7">
        <f t="shared" ca="1" si="6"/>
        <v>0</v>
      </c>
      <c r="L14" s="7">
        <f t="shared" ca="1" si="6"/>
        <v>6</v>
      </c>
      <c r="M14" s="7">
        <f t="shared" ca="1" si="6"/>
        <v>0</v>
      </c>
      <c r="N14" s="9">
        <f t="shared" si="11"/>
        <v>1295</v>
      </c>
      <c r="O14" s="9">
        <f t="shared" ca="1" si="7"/>
        <v>1036</v>
      </c>
      <c r="P14" s="9">
        <f t="shared" ca="1" si="7"/>
        <v>854.69999999999993</v>
      </c>
      <c r="Q14" s="9">
        <f t="shared" ca="1" si="7"/>
        <v>1191.3999999999999</v>
      </c>
      <c r="R14" s="9">
        <f t="shared" ca="1" si="7"/>
        <v>777</v>
      </c>
      <c r="S14" s="11">
        <f t="shared" si="12"/>
        <v>129.5</v>
      </c>
      <c r="T14" s="11">
        <f t="shared" ca="1" si="8"/>
        <v>0</v>
      </c>
      <c r="U14" s="11">
        <f t="shared" ca="1" si="8"/>
        <v>0</v>
      </c>
      <c r="V14" s="11">
        <f t="shared" ca="1" si="8"/>
        <v>77.699999999999989</v>
      </c>
      <c r="W14" s="11">
        <f t="shared" ca="1" si="8"/>
        <v>0</v>
      </c>
      <c r="X14" s="13">
        <f t="shared" si="13"/>
        <v>1424.5</v>
      </c>
      <c r="Y14" s="13">
        <f t="shared" ca="1" si="9"/>
        <v>1036</v>
      </c>
      <c r="Z14" s="13">
        <f t="shared" ca="1" si="9"/>
        <v>854.69999999999993</v>
      </c>
      <c r="AA14" s="13">
        <f t="shared" ca="1" si="9"/>
        <v>1269.0999999999999</v>
      </c>
      <c r="AB14" s="13">
        <f t="shared" ca="1" si="9"/>
        <v>777</v>
      </c>
      <c r="AD14" s="15">
        <f ca="1">X14+Y14+Z14+AA14+AB14</f>
        <v>5361.2999999999993</v>
      </c>
    </row>
    <row r="15" spans="1:30" x14ac:dyDescent="0.25">
      <c r="A15" t="s">
        <v>28</v>
      </c>
      <c r="B15" t="s">
        <v>29</v>
      </c>
      <c r="C15" s="1">
        <v>26.9</v>
      </c>
      <c r="D15" s="5">
        <v>51</v>
      </c>
      <c r="E15" s="5">
        <f t="shared" ca="1" si="10"/>
        <v>38</v>
      </c>
      <c r="F15" s="5">
        <f t="shared" ca="1" si="10"/>
        <v>37</v>
      </c>
      <c r="G15" s="5">
        <f t="shared" ca="1" si="10"/>
        <v>33</v>
      </c>
      <c r="H15" s="5">
        <f t="shared" ca="1" si="10"/>
        <v>43</v>
      </c>
      <c r="I15" s="7">
        <f>IF(D15&gt;40,D15-40,0)</f>
        <v>11</v>
      </c>
      <c r="J15" s="7">
        <f ca="1">IF(E15&gt;40,E15-40,0)</f>
        <v>0</v>
      </c>
      <c r="K15" s="7">
        <f t="shared" ca="1" si="6"/>
        <v>0</v>
      </c>
      <c r="L15" s="7">
        <f t="shared" ca="1" si="6"/>
        <v>0</v>
      </c>
      <c r="M15" s="7">
        <f t="shared" ca="1" si="6"/>
        <v>3</v>
      </c>
      <c r="N15" s="9">
        <f t="shared" si="11"/>
        <v>1371.8999999999999</v>
      </c>
      <c r="O15" s="9">
        <f t="shared" ca="1" si="7"/>
        <v>1022.1999999999999</v>
      </c>
      <c r="P15" s="9">
        <f t="shared" ca="1" si="7"/>
        <v>995.3</v>
      </c>
      <c r="Q15" s="9">
        <f t="shared" ca="1" si="7"/>
        <v>887.69999999999993</v>
      </c>
      <c r="R15" s="9">
        <f t="shared" ca="1" si="7"/>
        <v>1156.7</v>
      </c>
      <c r="S15" s="11">
        <f t="shared" si="12"/>
        <v>147.94999999999999</v>
      </c>
      <c r="T15" s="11">
        <f t="shared" ca="1" si="8"/>
        <v>0</v>
      </c>
      <c r="U15" s="11">
        <f t="shared" ca="1" si="8"/>
        <v>0</v>
      </c>
      <c r="V15" s="11">
        <f t="shared" ca="1" si="8"/>
        <v>0</v>
      </c>
      <c r="W15" s="11">
        <f t="shared" ca="1" si="8"/>
        <v>40.349999999999994</v>
      </c>
      <c r="X15" s="13">
        <f t="shared" si="13"/>
        <v>1519.85</v>
      </c>
      <c r="Y15" s="13">
        <f t="shared" ca="1" si="9"/>
        <v>1022.1999999999999</v>
      </c>
      <c r="Z15" s="13">
        <f t="shared" ca="1" si="9"/>
        <v>995.3</v>
      </c>
      <c r="AA15" s="13">
        <f t="shared" ca="1" si="9"/>
        <v>887.69999999999993</v>
      </c>
      <c r="AB15" s="13">
        <f t="shared" ca="1" si="9"/>
        <v>1197.05</v>
      </c>
      <c r="AD15" s="15">
        <f ca="1">X15+Y15+Z15+AA15+AB15</f>
        <v>5622.0999999999995</v>
      </c>
    </row>
    <row r="16" spans="1:30" x14ac:dyDescent="0.25">
      <c r="A16" t="s">
        <v>30</v>
      </c>
      <c r="B16" t="s">
        <v>31</v>
      </c>
      <c r="C16" s="1">
        <v>27.9</v>
      </c>
      <c r="D16" s="5">
        <v>52</v>
      </c>
      <c r="E16" s="5">
        <f t="shared" ca="1" si="10"/>
        <v>33</v>
      </c>
      <c r="F16" s="5">
        <f t="shared" ca="1" si="10"/>
        <v>31</v>
      </c>
      <c r="G16" s="5">
        <f t="shared" ca="1" si="10"/>
        <v>41</v>
      </c>
      <c r="H16" s="5">
        <f t="shared" ca="1" si="10"/>
        <v>44</v>
      </c>
      <c r="I16" s="7">
        <f>IF(D16&gt;40,D16-40,0)</f>
        <v>12</v>
      </c>
      <c r="J16" s="7">
        <f ca="1">IF(E16&gt;40,E16-40,0)</f>
        <v>0</v>
      </c>
      <c r="K16" s="7">
        <f t="shared" ca="1" si="6"/>
        <v>0</v>
      </c>
      <c r="L16" s="7">
        <f t="shared" ca="1" si="6"/>
        <v>1</v>
      </c>
      <c r="M16" s="7">
        <f t="shared" ca="1" si="6"/>
        <v>4</v>
      </c>
      <c r="N16" s="9">
        <f t="shared" si="11"/>
        <v>1450.8</v>
      </c>
      <c r="O16" s="9">
        <f t="shared" ca="1" si="7"/>
        <v>920.69999999999993</v>
      </c>
      <c r="P16" s="9">
        <f t="shared" ca="1" si="7"/>
        <v>864.9</v>
      </c>
      <c r="Q16" s="9">
        <f t="shared" ca="1" si="7"/>
        <v>1143.8999999999999</v>
      </c>
      <c r="R16" s="9">
        <f t="shared" ca="1" si="7"/>
        <v>1227.5999999999999</v>
      </c>
      <c r="S16" s="11">
        <f t="shared" si="12"/>
        <v>167.39999999999998</v>
      </c>
      <c r="T16" s="11">
        <f t="shared" ca="1" si="8"/>
        <v>0</v>
      </c>
      <c r="U16" s="11">
        <f t="shared" ca="1" si="8"/>
        <v>0</v>
      </c>
      <c r="V16" s="11">
        <f t="shared" ca="1" si="8"/>
        <v>13.95</v>
      </c>
      <c r="W16" s="11">
        <f t="shared" ca="1" si="8"/>
        <v>55.8</v>
      </c>
      <c r="X16" s="13">
        <f t="shared" si="13"/>
        <v>1618.1999999999998</v>
      </c>
      <c r="Y16" s="13">
        <f t="shared" ca="1" si="9"/>
        <v>920.69999999999993</v>
      </c>
      <c r="Z16" s="13">
        <f t="shared" ca="1" si="9"/>
        <v>864.9</v>
      </c>
      <c r="AA16" s="13">
        <f t="shared" ca="1" si="9"/>
        <v>1157.8499999999999</v>
      </c>
      <c r="AB16" s="13">
        <f t="shared" ca="1" si="9"/>
        <v>1283.3999999999999</v>
      </c>
      <c r="AD16" s="15">
        <f ca="1">X16+Y16+Z16+AA16+AB16</f>
        <v>5845.0499999999993</v>
      </c>
    </row>
    <row r="17" spans="1:30" x14ac:dyDescent="0.25">
      <c r="A17" t="s">
        <v>32</v>
      </c>
      <c r="B17" t="s">
        <v>33</v>
      </c>
      <c r="C17" s="1">
        <v>28.9</v>
      </c>
      <c r="D17" s="5">
        <v>53</v>
      </c>
      <c r="E17" s="5">
        <f t="shared" ca="1" si="10"/>
        <v>44</v>
      </c>
      <c r="F17" s="5">
        <f t="shared" ca="1" si="10"/>
        <v>31</v>
      </c>
      <c r="G17" s="5">
        <f t="shared" ca="1" si="10"/>
        <v>37</v>
      </c>
      <c r="H17" s="5">
        <f t="shared" ca="1" si="10"/>
        <v>48</v>
      </c>
      <c r="I17" s="7">
        <f>IF(D17&gt;40,D17-40,0)</f>
        <v>13</v>
      </c>
      <c r="J17" s="7">
        <f ca="1">IF(E17&gt;40,E17-40,0)</f>
        <v>4</v>
      </c>
      <c r="K17" s="7">
        <f t="shared" ca="1" si="6"/>
        <v>0</v>
      </c>
      <c r="L17" s="7">
        <f t="shared" ca="1" si="6"/>
        <v>0</v>
      </c>
      <c r="M17" s="7">
        <f t="shared" ca="1" si="6"/>
        <v>8</v>
      </c>
      <c r="N17" s="9">
        <f t="shared" si="11"/>
        <v>1531.6999999999998</v>
      </c>
      <c r="O17" s="9">
        <f t="shared" ca="1" si="7"/>
        <v>1271.5999999999999</v>
      </c>
      <c r="P17" s="9">
        <f t="shared" ca="1" si="7"/>
        <v>895.9</v>
      </c>
      <c r="Q17" s="9">
        <f t="shared" ca="1" si="7"/>
        <v>1069.3</v>
      </c>
      <c r="R17" s="9">
        <f t="shared" ca="1" si="7"/>
        <v>1387.1999999999998</v>
      </c>
      <c r="S17" s="11">
        <f t="shared" si="12"/>
        <v>187.85</v>
      </c>
      <c r="T17" s="11">
        <f t="shared" ca="1" si="8"/>
        <v>57.8</v>
      </c>
      <c r="U17" s="11">
        <f t="shared" ca="1" si="8"/>
        <v>0</v>
      </c>
      <c r="V17" s="11">
        <f t="shared" ca="1" si="8"/>
        <v>0</v>
      </c>
      <c r="W17" s="11">
        <f t="shared" ca="1" si="8"/>
        <v>115.6</v>
      </c>
      <c r="X17" s="13">
        <f t="shared" si="13"/>
        <v>1719.5499999999997</v>
      </c>
      <c r="Y17" s="13">
        <f t="shared" ca="1" si="9"/>
        <v>1329.3999999999999</v>
      </c>
      <c r="Z17" s="13">
        <f t="shared" ca="1" si="9"/>
        <v>895.9</v>
      </c>
      <c r="AA17" s="13">
        <f t="shared" ca="1" si="9"/>
        <v>1069.3</v>
      </c>
      <c r="AB17" s="13">
        <f t="shared" ca="1" si="9"/>
        <v>1502.7999999999997</v>
      </c>
      <c r="AD17" s="15">
        <f ca="1">X17+Y17+Z17+AA17+AB17</f>
        <v>6516.9499999999989</v>
      </c>
    </row>
    <row r="18" spans="1:30" x14ac:dyDescent="0.25">
      <c r="A18" t="s">
        <v>34</v>
      </c>
      <c r="B18" t="s">
        <v>35</v>
      </c>
      <c r="C18" s="1">
        <v>29.9</v>
      </c>
      <c r="D18" s="5">
        <v>54</v>
      </c>
      <c r="E18" s="5">
        <f t="shared" ca="1" si="10"/>
        <v>34</v>
      </c>
      <c r="F18" s="5">
        <f t="shared" ca="1" si="10"/>
        <v>37</v>
      </c>
      <c r="G18" s="5">
        <f t="shared" ca="1" si="10"/>
        <v>40</v>
      </c>
      <c r="H18" s="5">
        <f t="shared" ca="1" si="10"/>
        <v>35</v>
      </c>
      <c r="I18" s="7">
        <f>IF(D18&gt;40,D18-40,0)</f>
        <v>14</v>
      </c>
      <c r="J18" s="7">
        <f ca="1">IF(E18&gt;40,E18-40,0)</f>
        <v>0</v>
      </c>
      <c r="K18" s="7">
        <f t="shared" ca="1" si="6"/>
        <v>0</v>
      </c>
      <c r="L18" s="7">
        <f t="shared" ca="1" si="6"/>
        <v>0</v>
      </c>
      <c r="M18" s="7">
        <f t="shared" ca="1" si="6"/>
        <v>0</v>
      </c>
      <c r="N18" s="9">
        <f t="shared" si="11"/>
        <v>1614.6</v>
      </c>
      <c r="O18" s="9">
        <f t="shared" ca="1" si="7"/>
        <v>1016.5999999999999</v>
      </c>
      <c r="P18" s="9">
        <f t="shared" ca="1" si="7"/>
        <v>1106.3</v>
      </c>
      <c r="Q18" s="9">
        <f t="shared" ca="1" si="7"/>
        <v>1196</v>
      </c>
      <c r="R18" s="9">
        <f t="shared" ca="1" si="7"/>
        <v>1046.5</v>
      </c>
      <c r="S18" s="11">
        <f t="shared" si="12"/>
        <v>209.29999999999998</v>
      </c>
      <c r="T18" s="11">
        <f t="shared" ca="1" si="8"/>
        <v>0</v>
      </c>
      <c r="U18" s="11">
        <f t="shared" ca="1" si="8"/>
        <v>0</v>
      </c>
      <c r="V18" s="11">
        <f t="shared" ca="1" si="8"/>
        <v>0</v>
      </c>
      <c r="W18" s="11">
        <f t="shared" ca="1" si="8"/>
        <v>0</v>
      </c>
      <c r="X18" s="13">
        <f t="shared" si="13"/>
        <v>1823.8999999999999</v>
      </c>
      <c r="Y18" s="13">
        <f t="shared" ca="1" si="9"/>
        <v>1016.5999999999999</v>
      </c>
      <c r="Z18" s="13">
        <f t="shared" ca="1" si="9"/>
        <v>1106.3</v>
      </c>
      <c r="AA18" s="13">
        <f t="shared" ca="1" si="9"/>
        <v>1196</v>
      </c>
      <c r="AB18" s="13">
        <f t="shared" ca="1" si="9"/>
        <v>1046.5</v>
      </c>
      <c r="AD18" s="15">
        <f ca="1">X18+Y18+Z18+AA18+AB18</f>
        <v>6189.3</v>
      </c>
    </row>
    <row r="19" spans="1:30" x14ac:dyDescent="0.25">
      <c r="A19" t="s">
        <v>36</v>
      </c>
      <c r="B19" t="s">
        <v>37</v>
      </c>
      <c r="C19" s="1">
        <v>30.9</v>
      </c>
      <c r="D19" s="5">
        <v>55</v>
      </c>
      <c r="E19" s="5">
        <f t="shared" ca="1" si="10"/>
        <v>43</v>
      </c>
      <c r="F19" s="5">
        <f t="shared" ca="1" si="10"/>
        <v>34</v>
      </c>
      <c r="G19" s="5">
        <f t="shared" ca="1" si="10"/>
        <v>44</v>
      </c>
      <c r="H19" s="5">
        <f t="shared" ca="1" si="10"/>
        <v>41</v>
      </c>
      <c r="I19" s="7">
        <f>IF(D19&gt;40,D19-40,0)</f>
        <v>15</v>
      </c>
      <c r="J19" s="7">
        <f ca="1">IF(E19&gt;40,E19-40,0)</f>
        <v>3</v>
      </c>
      <c r="K19" s="7">
        <f t="shared" ca="1" si="6"/>
        <v>0</v>
      </c>
      <c r="L19" s="7">
        <f t="shared" ca="1" si="6"/>
        <v>4</v>
      </c>
      <c r="M19" s="7">
        <f t="shared" ca="1" si="6"/>
        <v>1</v>
      </c>
      <c r="N19" s="9">
        <f t="shared" si="11"/>
        <v>1699.5</v>
      </c>
      <c r="O19" s="9">
        <f t="shared" ca="1" si="7"/>
        <v>1328.7</v>
      </c>
      <c r="P19" s="9">
        <f t="shared" ca="1" si="7"/>
        <v>1050.5999999999999</v>
      </c>
      <c r="Q19" s="9">
        <f t="shared" ca="1" si="7"/>
        <v>1359.6</v>
      </c>
      <c r="R19" s="9">
        <f t="shared" ca="1" si="7"/>
        <v>1266.8999999999999</v>
      </c>
      <c r="S19" s="11">
        <f t="shared" si="12"/>
        <v>231.75</v>
      </c>
      <c r="T19" s="11">
        <f t="shared" ca="1" si="8"/>
        <v>46.349999999999994</v>
      </c>
      <c r="U19" s="11">
        <f t="shared" ca="1" si="8"/>
        <v>0</v>
      </c>
      <c r="V19" s="11">
        <f t="shared" ca="1" si="8"/>
        <v>61.8</v>
      </c>
      <c r="W19" s="11">
        <f t="shared" ca="1" si="8"/>
        <v>15.45</v>
      </c>
      <c r="X19" s="13">
        <f t="shared" si="13"/>
        <v>1931.25</v>
      </c>
      <c r="Y19" s="13">
        <f t="shared" ca="1" si="9"/>
        <v>1375.05</v>
      </c>
      <c r="Z19" s="13">
        <f t="shared" ca="1" si="9"/>
        <v>1050.5999999999999</v>
      </c>
      <c r="AA19" s="13">
        <f t="shared" ca="1" si="9"/>
        <v>1421.3999999999999</v>
      </c>
      <c r="AB19" s="13">
        <f t="shared" ca="1" si="9"/>
        <v>1282.3499999999999</v>
      </c>
      <c r="AD19" s="15">
        <f ca="1">X19+Y19+Z19+AA19+AB19</f>
        <v>7060.65</v>
      </c>
    </row>
    <row r="20" spans="1:30" x14ac:dyDescent="0.25">
      <c r="A20" t="s">
        <v>38</v>
      </c>
      <c r="B20" t="s">
        <v>39</v>
      </c>
      <c r="C20" s="1">
        <v>31.9</v>
      </c>
      <c r="D20" s="5">
        <v>56</v>
      </c>
      <c r="E20" s="5">
        <f t="shared" ca="1" si="10"/>
        <v>40</v>
      </c>
      <c r="F20" s="5">
        <f t="shared" ca="1" si="10"/>
        <v>31</v>
      </c>
      <c r="G20" s="5">
        <f t="shared" ca="1" si="10"/>
        <v>50</v>
      </c>
      <c r="H20" s="5">
        <f t="shared" ca="1" si="10"/>
        <v>37</v>
      </c>
      <c r="I20" s="7">
        <f>IF(D20&gt;40,D20-40,0)</f>
        <v>16</v>
      </c>
      <c r="J20" s="7">
        <f ca="1">IF(E20&gt;40,E20-40,0)</f>
        <v>0</v>
      </c>
      <c r="K20" s="7">
        <f t="shared" ref="K20:M23" ca="1" si="14">IF(F20&gt;40,F20-40,0)</f>
        <v>0</v>
      </c>
      <c r="L20" s="7">
        <f t="shared" ca="1" si="14"/>
        <v>10</v>
      </c>
      <c r="M20" s="7">
        <f t="shared" ca="1" si="14"/>
        <v>0</v>
      </c>
      <c r="N20" s="9">
        <f t="shared" si="11"/>
        <v>1786.3999999999999</v>
      </c>
      <c r="O20" s="9">
        <f t="shared" ref="O20:O23" ca="1" si="15">$C20*E20</f>
        <v>1276</v>
      </c>
      <c r="P20" s="9">
        <f t="shared" ref="P20:P23" ca="1" si="16">$C20*F20</f>
        <v>988.9</v>
      </c>
      <c r="Q20" s="9">
        <f t="shared" ref="Q20:Q23" ca="1" si="17">$C20*G20</f>
        <v>1595</v>
      </c>
      <c r="R20" s="9">
        <f t="shared" ref="R20:R23" ca="1" si="18">$C20*H20</f>
        <v>1180.3</v>
      </c>
      <c r="S20" s="11">
        <f t="shared" si="12"/>
        <v>255.2</v>
      </c>
      <c r="T20" s="11">
        <f t="shared" ref="T20:T23" ca="1" si="19">$C20*0.5*J20</f>
        <v>0</v>
      </c>
      <c r="U20" s="11">
        <f t="shared" ref="U20:U23" ca="1" si="20">$C20*0.5*K20</f>
        <v>0</v>
      </c>
      <c r="V20" s="11">
        <f t="shared" ref="V20:V23" ca="1" si="21">$C20*0.5*L20</f>
        <v>159.5</v>
      </c>
      <c r="W20" s="11">
        <f t="shared" ref="W20:W23" ca="1" si="22">$C20*0.5*M20</f>
        <v>0</v>
      </c>
      <c r="X20" s="13">
        <f t="shared" si="13"/>
        <v>2041.6</v>
      </c>
      <c r="Y20" s="13">
        <f t="shared" ref="Y20:Y23" ca="1" si="23">O20+T20</f>
        <v>1276</v>
      </c>
      <c r="Z20" s="13">
        <f t="shared" ref="Z20:Z23" ca="1" si="24">P20+U20</f>
        <v>988.9</v>
      </c>
      <c r="AA20" s="13">
        <f t="shared" ref="AA20:AA23" ca="1" si="25">Q20+V20</f>
        <v>1754.5</v>
      </c>
      <c r="AB20" s="13">
        <f t="shared" ref="AB20:AB23" ca="1" si="26">R20+W20</f>
        <v>1180.3</v>
      </c>
      <c r="AD20" s="15">
        <f ca="1">X20+Y20+Z20+AA20+AB20</f>
        <v>7241.3</v>
      </c>
    </row>
    <row r="21" spans="1:30" x14ac:dyDescent="0.25">
      <c r="A21" t="s">
        <v>40</v>
      </c>
      <c r="B21" t="s">
        <v>41</v>
      </c>
      <c r="C21" s="1">
        <v>32.9</v>
      </c>
      <c r="D21" s="5">
        <v>57</v>
      </c>
      <c r="E21" s="5">
        <f t="shared" ca="1" si="10"/>
        <v>47</v>
      </c>
      <c r="F21" s="5">
        <f t="shared" ca="1" si="10"/>
        <v>45</v>
      </c>
      <c r="G21" s="5">
        <f t="shared" ca="1" si="10"/>
        <v>43</v>
      </c>
      <c r="H21" s="5">
        <f t="shared" ca="1" si="10"/>
        <v>30</v>
      </c>
      <c r="I21" s="7">
        <f>IF(D21&gt;40,D21-40,0)</f>
        <v>17</v>
      </c>
      <c r="J21" s="7">
        <f ca="1">IF(E21&gt;40,E21-40,0)</f>
        <v>7</v>
      </c>
      <c r="K21" s="7">
        <f t="shared" ca="1" si="14"/>
        <v>5</v>
      </c>
      <c r="L21" s="7">
        <f t="shared" ca="1" si="14"/>
        <v>3</v>
      </c>
      <c r="M21" s="7">
        <f t="shared" ca="1" si="14"/>
        <v>0</v>
      </c>
      <c r="N21" s="9">
        <f t="shared" si="11"/>
        <v>1875.3</v>
      </c>
      <c r="O21" s="9">
        <f t="shared" ca="1" si="15"/>
        <v>1546.3</v>
      </c>
      <c r="P21" s="9">
        <f t="shared" ca="1" si="16"/>
        <v>1480.5</v>
      </c>
      <c r="Q21" s="9">
        <f t="shared" ca="1" si="17"/>
        <v>1414.7</v>
      </c>
      <c r="R21" s="9">
        <f t="shared" ca="1" si="18"/>
        <v>987</v>
      </c>
      <c r="S21" s="11">
        <f t="shared" si="12"/>
        <v>279.64999999999998</v>
      </c>
      <c r="T21" s="11">
        <f t="shared" ca="1" si="19"/>
        <v>115.14999999999999</v>
      </c>
      <c r="U21" s="11">
        <f t="shared" ca="1" si="20"/>
        <v>82.25</v>
      </c>
      <c r="V21" s="11">
        <f t="shared" ca="1" si="21"/>
        <v>49.349999999999994</v>
      </c>
      <c r="W21" s="11">
        <f t="shared" ca="1" si="22"/>
        <v>0</v>
      </c>
      <c r="X21" s="13">
        <f t="shared" si="13"/>
        <v>2154.9499999999998</v>
      </c>
      <c r="Y21" s="13">
        <f t="shared" ca="1" si="23"/>
        <v>1661.45</v>
      </c>
      <c r="Z21" s="13">
        <f t="shared" ca="1" si="24"/>
        <v>1562.75</v>
      </c>
      <c r="AA21" s="13">
        <f t="shared" ca="1" si="25"/>
        <v>1464.05</v>
      </c>
      <c r="AB21" s="13">
        <f t="shared" ca="1" si="26"/>
        <v>987</v>
      </c>
      <c r="AD21" s="15">
        <f ca="1">X21+Y21+Z21+AA21+AB21</f>
        <v>7830.2</v>
      </c>
    </row>
    <row r="22" spans="1:30" x14ac:dyDescent="0.25">
      <c r="A22" t="s">
        <v>42</v>
      </c>
      <c r="B22" t="s">
        <v>43</v>
      </c>
      <c r="C22" s="1">
        <v>33.9</v>
      </c>
      <c r="D22" s="5">
        <v>58</v>
      </c>
      <c r="E22" s="5">
        <f t="shared" ca="1" si="10"/>
        <v>31</v>
      </c>
      <c r="F22" s="5">
        <f t="shared" ca="1" si="10"/>
        <v>46</v>
      </c>
      <c r="G22" s="5">
        <f t="shared" ca="1" si="10"/>
        <v>35</v>
      </c>
      <c r="H22" s="5">
        <f t="shared" ca="1" si="10"/>
        <v>38</v>
      </c>
      <c r="I22" s="7">
        <f>IF(D22&gt;40,D22-40,0)</f>
        <v>18</v>
      </c>
      <c r="J22" s="7">
        <f ca="1">IF(E22&gt;40,E22-40,0)</f>
        <v>0</v>
      </c>
      <c r="K22" s="7">
        <f t="shared" ca="1" si="14"/>
        <v>6</v>
      </c>
      <c r="L22" s="7">
        <f t="shared" ca="1" si="14"/>
        <v>0</v>
      </c>
      <c r="M22" s="7">
        <f t="shared" ca="1" si="14"/>
        <v>0</v>
      </c>
      <c r="N22" s="9">
        <f t="shared" si="11"/>
        <v>1966.1999999999998</v>
      </c>
      <c r="O22" s="9">
        <f t="shared" ca="1" si="15"/>
        <v>1050.8999999999999</v>
      </c>
      <c r="P22" s="9">
        <f t="shared" ca="1" si="16"/>
        <v>1559.3999999999999</v>
      </c>
      <c r="Q22" s="9">
        <f t="shared" ca="1" si="17"/>
        <v>1186.5</v>
      </c>
      <c r="R22" s="9">
        <f t="shared" ca="1" si="18"/>
        <v>1288.2</v>
      </c>
      <c r="S22" s="11">
        <f t="shared" si="12"/>
        <v>305.09999999999997</v>
      </c>
      <c r="T22" s="11">
        <f t="shared" ca="1" si="19"/>
        <v>0</v>
      </c>
      <c r="U22" s="11">
        <f t="shared" ca="1" si="20"/>
        <v>101.69999999999999</v>
      </c>
      <c r="V22" s="11">
        <f t="shared" ca="1" si="21"/>
        <v>0</v>
      </c>
      <c r="W22" s="11">
        <f t="shared" ca="1" si="22"/>
        <v>0</v>
      </c>
      <c r="X22" s="13">
        <f t="shared" si="13"/>
        <v>2271.2999999999997</v>
      </c>
      <c r="Y22" s="13">
        <f t="shared" ca="1" si="23"/>
        <v>1050.8999999999999</v>
      </c>
      <c r="Z22" s="13">
        <f t="shared" ca="1" si="24"/>
        <v>1661.1</v>
      </c>
      <c r="AA22" s="13">
        <f t="shared" ca="1" si="25"/>
        <v>1186.5</v>
      </c>
      <c r="AB22" s="13">
        <f t="shared" ca="1" si="26"/>
        <v>1288.2</v>
      </c>
      <c r="AD22" s="15">
        <f ca="1">X22+Y22+Z22+AA22+AB22</f>
        <v>7457.9999999999991</v>
      </c>
    </row>
    <row r="23" spans="1:30" x14ac:dyDescent="0.25">
      <c r="A23" t="s">
        <v>44</v>
      </c>
      <c r="B23" t="s">
        <v>45</v>
      </c>
      <c r="C23" s="1">
        <v>34.9</v>
      </c>
      <c r="D23" s="5">
        <v>59</v>
      </c>
      <c r="E23" s="5">
        <f t="shared" ca="1" si="10"/>
        <v>46</v>
      </c>
      <c r="F23" s="5">
        <f t="shared" ca="1" si="10"/>
        <v>31</v>
      </c>
      <c r="G23" s="5">
        <f t="shared" ca="1" si="10"/>
        <v>48</v>
      </c>
      <c r="H23" s="5">
        <f t="shared" ca="1" si="10"/>
        <v>50</v>
      </c>
      <c r="I23" s="7">
        <f>IF(D23&gt;40,D23-40,0)</f>
        <v>19</v>
      </c>
      <c r="J23" s="7">
        <f ca="1">IF(E23&gt;40,E23-40,0)</f>
        <v>6</v>
      </c>
      <c r="K23" s="7">
        <f t="shared" ca="1" si="14"/>
        <v>0</v>
      </c>
      <c r="L23" s="7">
        <f t="shared" ca="1" si="14"/>
        <v>8</v>
      </c>
      <c r="M23" s="7">
        <f t="shared" ca="1" si="14"/>
        <v>10</v>
      </c>
      <c r="N23" s="9">
        <f t="shared" si="11"/>
        <v>2059.1</v>
      </c>
      <c r="O23" s="9">
        <f t="shared" ca="1" si="15"/>
        <v>1605.3999999999999</v>
      </c>
      <c r="P23" s="9">
        <f t="shared" ca="1" si="16"/>
        <v>1081.8999999999999</v>
      </c>
      <c r="Q23" s="9">
        <f t="shared" ca="1" si="17"/>
        <v>1675.1999999999998</v>
      </c>
      <c r="R23" s="9">
        <f t="shared" ca="1" si="18"/>
        <v>1745</v>
      </c>
      <c r="S23" s="11">
        <f t="shared" si="12"/>
        <v>331.55</v>
      </c>
      <c r="T23" s="11">
        <f t="shared" ca="1" si="19"/>
        <v>104.69999999999999</v>
      </c>
      <c r="U23" s="11">
        <f t="shared" ca="1" si="20"/>
        <v>0</v>
      </c>
      <c r="V23" s="11">
        <f t="shared" ca="1" si="21"/>
        <v>139.6</v>
      </c>
      <c r="W23" s="11">
        <f t="shared" ca="1" si="22"/>
        <v>174.5</v>
      </c>
      <c r="X23" s="13">
        <f t="shared" si="13"/>
        <v>2390.65</v>
      </c>
      <c r="Y23" s="13">
        <f t="shared" ca="1" si="23"/>
        <v>1710.1</v>
      </c>
      <c r="Z23" s="13">
        <f t="shared" ca="1" si="24"/>
        <v>1081.8999999999999</v>
      </c>
      <c r="AA23" s="13">
        <f t="shared" ca="1" si="25"/>
        <v>1814.7999999999997</v>
      </c>
      <c r="AB23" s="13">
        <f t="shared" ca="1" si="26"/>
        <v>1919.5</v>
      </c>
      <c r="AD23" s="15">
        <f ca="1">X23+Y23+Z23+AA23+AB23</f>
        <v>8916.9499999999989</v>
      </c>
    </row>
    <row r="26" spans="1:30" x14ac:dyDescent="0.25">
      <c r="A26" t="s">
        <v>46</v>
      </c>
      <c r="C26" s="3">
        <f>MAX(C4:C23)</f>
        <v>34.9</v>
      </c>
      <c r="D26" s="2">
        <f>MAX(D4:D23)</f>
        <v>59</v>
      </c>
      <c r="E26" s="2">
        <f t="shared" ref="E26:H26" ca="1" si="27">MAX(E4:E23)</f>
        <v>48</v>
      </c>
      <c r="F26" s="2">
        <f t="shared" ca="1" si="27"/>
        <v>47</v>
      </c>
      <c r="G26" s="2">
        <f t="shared" ca="1" si="27"/>
        <v>50</v>
      </c>
      <c r="H26" s="2">
        <f t="shared" ca="1" si="27"/>
        <v>50</v>
      </c>
      <c r="I26" s="2">
        <f>MAX(I4:I23)</f>
        <v>19</v>
      </c>
      <c r="J26" s="2">
        <f t="shared" ref="J26:M26" ca="1" si="28">MAX(J4:J23)</f>
        <v>8</v>
      </c>
      <c r="K26" s="2">
        <f t="shared" ca="1" si="28"/>
        <v>7</v>
      </c>
      <c r="L26" s="2">
        <f t="shared" ca="1" si="28"/>
        <v>10</v>
      </c>
      <c r="M26" s="2">
        <f t="shared" ca="1" si="28"/>
        <v>10</v>
      </c>
      <c r="N26" s="3">
        <f>MAX(N4:N23)</f>
        <v>2059.1</v>
      </c>
      <c r="O26" s="3">
        <f t="shared" ref="O26:R26" ca="1" si="29">MAX(O4:O23)</f>
        <v>1605.3999999999999</v>
      </c>
      <c r="P26" s="3">
        <f t="shared" ca="1" si="29"/>
        <v>1559.3999999999999</v>
      </c>
      <c r="Q26" s="3">
        <f t="shared" ca="1" si="29"/>
        <v>1675.1999999999998</v>
      </c>
      <c r="R26" s="3">
        <f t="shared" ca="1" si="29"/>
        <v>1745</v>
      </c>
      <c r="S26" s="3">
        <f>MAX(S4:S23)</f>
        <v>331.55</v>
      </c>
      <c r="T26" s="3">
        <f t="shared" ref="T26:W26" ca="1" si="30">MAX(T4:T23)</f>
        <v>115.14999999999999</v>
      </c>
      <c r="U26" s="3">
        <f t="shared" ca="1" si="30"/>
        <v>101.69999999999999</v>
      </c>
      <c r="V26" s="3">
        <f t="shared" ca="1" si="30"/>
        <v>159.5</v>
      </c>
      <c r="W26" s="3">
        <f t="shared" ca="1" si="30"/>
        <v>174.5</v>
      </c>
      <c r="X26" s="3">
        <f>MAX(X4:X23)</f>
        <v>2390.65</v>
      </c>
      <c r="Y26" s="3">
        <f t="shared" ref="Y26:AB26" ca="1" si="31">MAX(Y4:Y23)</f>
        <v>1710.1</v>
      </c>
      <c r="Z26" s="3">
        <f t="shared" ca="1" si="31"/>
        <v>1661.1</v>
      </c>
      <c r="AA26" s="3">
        <f t="shared" ca="1" si="31"/>
        <v>1814.7999999999997</v>
      </c>
      <c r="AB26" s="3">
        <f t="shared" ca="1" si="31"/>
        <v>1919.5</v>
      </c>
      <c r="AD26" s="3">
        <f t="shared" ref="AD26" ca="1" si="32">MAX(AD4:AD23)</f>
        <v>8916.9499999999989</v>
      </c>
    </row>
    <row r="27" spans="1:30" x14ac:dyDescent="0.25">
      <c r="A27" t="s">
        <v>47</v>
      </c>
      <c r="C27" s="3">
        <f>MIN(C4:C23)</f>
        <v>15.9</v>
      </c>
      <c r="D27" s="2">
        <f>MIN(D4:D23)</f>
        <v>40</v>
      </c>
      <c r="E27" s="2">
        <f t="shared" ref="E27:H27" ca="1" si="33">MIN(E4:E23)</f>
        <v>30</v>
      </c>
      <c r="F27" s="2">
        <f t="shared" ca="1" si="33"/>
        <v>31</v>
      </c>
      <c r="G27" s="2">
        <f t="shared" ca="1" si="33"/>
        <v>33</v>
      </c>
      <c r="H27" s="2">
        <f t="shared" ca="1" si="33"/>
        <v>30</v>
      </c>
      <c r="I27" s="2">
        <f>MIN(I4:I23)</f>
        <v>0</v>
      </c>
      <c r="J27" s="2">
        <f t="shared" ref="J27:M27" ca="1" si="34">MIN(J4:J23)</f>
        <v>0</v>
      </c>
      <c r="K27" s="2">
        <f t="shared" ca="1" si="34"/>
        <v>0</v>
      </c>
      <c r="L27" s="2">
        <f t="shared" ca="1" si="34"/>
        <v>0</v>
      </c>
      <c r="M27" s="2">
        <f t="shared" ca="1" si="34"/>
        <v>0</v>
      </c>
      <c r="N27" s="3">
        <f>MIN(N4:N23)</f>
        <v>636</v>
      </c>
      <c r="O27" s="3">
        <f t="shared" ref="O27:R27" ca="1" si="35">MIN(O4:O23)</f>
        <v>540.79999999999995</v>
      </c>
      <c r="P27" s="3">
        <f t="shared" ca="1" si="35"/>
        <v>604.79999999999995</v>
      </c>
      <c r="Q27" s="3">
        <f t="shared" ca="1" si="35"/>
        <v>676</v>
      </c>
      <c r="R27" s="3">
        <f t="shared" ca="1" si="35"/>
        <v>540.6</v>
      </c>
      <c r="S27" s="3">
        <f>MIN(S4:S23)</f>
        <v>0</v>
      </c>
      <c r="T27" s="3">
        <f t="shared" ref="T27:W27" ca="1" si="36">MIN(T4:T23)</f>
        <v>0</v>
      </c>
      <c r="U27" s="3">
        <f t="shared" ca="1" si="36"/>
        <v>0</v>
      </c>
      <c r="V27" s="3">
        <f t="shared" ca="1" si="36"/>
        <v>0</v>
      </c>
      <c r="W27" s="3">
        <f t="shared" ca="1" si="36"/>
        <v>0</v>
      </c>
      <c r="X27" s="3">
        <f>MIN(X4:X23)</f>
        <v>636</v>
      </c>
      <c r="Y27" s="3">
        <f t="shared" ref="Y27:AB27" ca="1" si="37">MIN(Y4:Y23)</f>
        <v>540.79999999999995</v>
      </c>
      <c r="Z27" s="3">
        <f t="shared" ca="1" si="37"/>
        <v>604.79999999999995</v>
      </c>
      <c r="AA27" s="3">
        <f t="shared" ca="1" si="37"/>
        <v>676</v>
      </c>
      <c r="AB27" s="3">
        <f t="shared" ca="1" si="37"/>
        <v>540.6</v>
      </c>
      <c r="AD27" s="3">
        <f t="shared" ref="AD27" ca="1" si="38">MIN(AD4:AD23)</f>
        <v>3615.8</v>
      </c>
    </row>
    <row r="28" spans="1:30" x14ac:dyDescent="0.25">
      <c r="A28" t="s">
        <v>48</v>
      </c>
      <c r="C28" s="3">
        <f>AVERAGE(C4:C23)</f>
        <v>25.399999999999991</v>
      </c>
      <c r="D28" s="2">
        <f>AVERAGE(D4:D23)</f>
        <v>49.5</v>
      </c>
      <c r="E28" s="2">
        <f t="shared" ref="E28:H28" ca="1" si="39">AVERAGE(E4:E23)</f>
        <v>38.5</v>
      </c>
      <c r="F28" s="2">
        <f t="shared" ca="1" si="39"/>
        <v>37</v>
      </c>
      <c r="G28" s="2">
        <f t="shared" ca="1" si="39"/>
        <v>41.55</v>
      </c>
      <c r="H28" s="2">
        <f t="shared" ca="1" si="39"/>
        <v>39.6</v>
      </c>
      <c r="I28" s="2">
        <f>AVERAGE(I4:I23)</f>
        <v>9.5</v>
      </c>
      <c r="J28" s="2">
        <f t="shared" ref="J28:M28" ca="1" si="40">AVERAGE(J4:J23)</f>
        <v>2.15</v>
      </c>
      <c r="K28" s="2">
        <f t="shared" ca="1" si="40"/>
        <v>1.65</v>
      </c>
      <c r="L28" s="2">
        <f t="shared" ca="1" si="40"/>
        <v>2.9</v>
      </c>
      <c r="M28" s="2">
        <f t="shared" ca="1" si="40"/>
        <v>2.65</v>
      </c>
      <c r="N28" s="3">
        <f>AVERAGE(N4:N23)</f>
        <v>1290.5499999999997</v>
      </c>
      <c r="O28" s="3">
        <f t="shared" ref="O28:R28" ca="1" si="41">AVERAGE(O4:O23)</f>
        <v>983.00000000000023</v>
      </c>
      <c r="P28" s="3">
        <f t="shared" ca="1" si="41"/>
        <v>932.8</v>
      </c>
      <c r="Q28" s="3">
        <f t="shared" ca="1" si="41"/>
        <v>1052.9950000000001</v>
      </c>
      <c r="R28" s="3">
        <f t="shared" ca="1" si="41"/>
        <v>1008.54</v>
      </c>
      <c r="S28" s="3">
        <f>AVERAGE(S4:S23)</f>
        <v>137.27500000000001</v>
      </c>
      <c r="T28" s="3">
        <f t="shared" ref="T28:W28" ca="1" si="42">AVERAGE(T4:T23)</f>
        <v>27.367499999999996</v>
      </c>
      <c r="U28" s="3">
        <f t="shared" ca="1" si="42"/>
        <v>19.6175</v>
      </c>
      <c r="V28" s="3">
        <f t="shared" ca="1" si="42"/>
        <v>36.53</v>
      </c>
      <c r="W28" s="3">
        <f t="shared" ca="1" si="42"/>
        <v>33.842499999999994</v>
      </c>
      <c r="X28" s="3">
        <f>AVERAGE(X4:X23)</f>
        <v>1427.825</v>
      </c>
      <c r="Y28" s="3">
        <f t="shared" ref="Y28:AB28" ca="1" si="43">AVERAGE(Y4:Y23)</f>
        <v>1010.3674999999999</v>
      </c>
      <c r="Z28" s="3">
        <f t="shared" ca="1" si="43"/>
        <v>952.4174999999999</v>
      </c>
      <c r="AA28" s="3">
        <f t="shared" ca="1" si="43"/>
        <v>1089.5250000000001</v>
      </c>
      <c r="AB28" s="3">
        <f t="shared" ca="1" si="43"/>
        <v>1042.3824999999999</v>
      </c>
      <c r="AD28" s="3">
        <f t="shared" ref="AD28" ca="1" si="44">AVERAGE(AD4:AD23)</f>
        <v>5522.5174999999999</v>
      </c>
    </row>
    <row r="29" spans="1:30" x14ac:dyDescent="0.25">
      <c r="A29" t="s">
        <v>49</v>
      </c>
      <c r="D29" s="2">
        <f>SUM(D4:D23)</f>
        <v>990</v>
      </c>
      <c r="E29" s="2">
        <f t="shared" ref="E29:H29" ca="1" si="45">SUM(E4:E23)</f>
        <v>770</v>
      </c>
      <c r="F29" s="2">
        <f t="shared" ca="1" si="45"/>
        <v>740</v>
      </c>
      <c r="G29" s="2">
        <f t="shared" ca="1" si="45"/>
        <v>831</v>
      </c>
      <c r="H29" s="2">
        <f t="shared" ca="1" si="45"/>
        <v>792</v>
      </c>
      <c r="I29" s="2">
        <f>SUM(I4:I23)</f>
        <v>190</v>
      </c>
      <c r="J29" s="2">
        <f t="shared" ref="J29:M29" ca="1" si="46">SUM(J4:J23)</f>
        <v>43</v>
      </c>
      <c r="K29" s="2">
        <f t="shared" ca="1" si="46"/>
        <v>33</v>
      </c>
      <c r="L29" s="2">
        <f t="shared" ca="1" si="46"/>
        <v>58</v>
      </c>
      <c r="M29" s="2">
        <f t="shared" ca="1" si="46"/>
        <v>53</v>
      </c>
      <c r="N29" s="3">
        <f>SUM(N4:N23)</f>
        <v>25810.999999999996</v>
      </c>
      <c r="O29" s="3">
        <f t="shared" ref="O29:R29" ca="1" si="47">SUM(O4:O23)</f>
        <v>19660.000000000004</v>
      </c>
      <c r="P29" s="3">
        <f t="shared" ca="1" si="47"/>
        <v>18656</v>
      </c>
      <c r="Q29" s="3">
        <f t="shared" ca="1" si="47"/>
        <v>21059.9</v>
      </c>
      <c r="R29" s="3">
        <f t="shared" ca="1" si="47"/>
        <v>20170.8</v>
      </c>
      <c r="S29" s="3">
        <f>SUM(S4:S23)</f>
        <v>2745.5</v>
      </c>
      <c r="T29" s="3">
        <f t="shared" ref="T29:W29" ca="1" si="48">SUM(T4:T23)</f>
        <v>547.34999999999991</v>
      </c>
      <c r="U29" s="3">
        <f t="shared" ca="1" si="48"/>
        <v>392.34999999999997</v>
      </c>
      <c r="V29" s="3">
        <f t="shared" ca="1" si="48"/>
        <v>730.6</v>
      </c>
      <c r="W29" s="3">
        <f t="shared" ca="1" si="48"/>
        <v>676.84999999999991</v>
      </c>
      <c r="X29" s="3">
        <f>SUM(X4:X23)</f>
        <v>28556.5</v>
      </c>
      <c r="Y29" s="3">
        <f t="shared" ref="Y29:AB29" ca="1" si="49">SUM(Y4:Y23)</f>
        <v>20207.349999999999</v>
      </c>
      <c r="Z29" s="3">
        <f t="shared" ca="1" si="49"/>
        <v>19048.349999999999</v>
      </c>
      <c r="AA29" s="3">
        <f t="shared" ca="1" si="49"/>
        <v>21790.5</v>
      </c>
      <c r="AB29" s="3">
        <f t="shared" ca="1" si="49"/>
        <v>20847.649999999998</v>
      </c>
      <c r="AD29" s="3">
        <f t="shared" ref="AD29" ca="1" si="50">SUM(AD4:AD23)</f>
        <v>110450.34999999999</v>
      </c>
    </row>
  </sheetData>
  <pageMargins left="0.7" right="0.7" top="0.75" bottom="0.75" header="0.3" footer="0.3"/>
  <pageSetup paperSize="9" orientation="portrait" r:id="rId1"/>
  <ignoredErrors>
    <ignoredError sqref="D26:D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Taufiqul Alam</dc:creator>
  <cp:lastModifiedBy>Taufiqul Alam</cp:lastModifiedBy>
  <dcterms:created xsi:type="dcterms:W3CDTF">2024-09-16T12:26:06Z</dcterms:created>
  <dcterms:modified xsi:type="dcterms:W3CDTF">2024-09-16T14:57:01Z</dcterms:modified>
</cp:coreProperties>
</file>