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730" windowHeight="9780" activeTab="2"/>
  </bookViews>
  <sheets>
    <sheet name="Memorial M.B. Vignola" sheetId="5" r:id="rId1"/>
    <sheet name="1° Giorn." sheetId="4" r:id="rId2"/>
    <sheet name="2° Giorn." sheetId="6" r:id="rId3"/>
  </sheets>
  <calcPr calcId="125725"/>
</workbook>
</file>

<file path=xl/calcChain.xml><?xml version="1.0" encoding="utf-8"?>
<calcChain xmlns="http://schemas.openxmlformats.org/spreadsheetml/2006/main">
  <c r="AF52" i="6"/>
  <c r="BK13" s="1"/>
  <c r="V52"/>
  <c r="X52" s="1"/>
  <c r="N52"/>
  <c r="BH14" s="1"/>
  <c r="D52"/>
  <c r="F52" s="1"/>
  <c r="AX26"/>
  <c r="BN8" s="1"/>
  <c r="AN26"/>
  <c r="AP26" s="1"/>
  <c r="AF26"/>
  <c r="BK9" s="1"/>
  <c r="V26"/>
  <c r="X26" s="1"/>
  <c r="N26"/>
  <c r="BH9" s="1"/>
  <c r="D26"/>
  <c r="F26" s="1"/>
  <c r="F26" i="5"/>
  <c r="D52" i="4"/>
  <c r="N26"/>
  <c r="D26"/>
  <c r="BN5" i="6" l="1"/>
  <c r="BN9"/>
  <c r="BN7"/>
  <c r="BN6"/>
  <c r="AX4" s="1"/>
  <c r="BK10"/>
  <c r="BK14"/>
  <c r="BK12"/>
  <c r="BK5"/>
  <c r="BK6"/>
  <c r="BK7"/>
  <c r="BK8"/>
  <c r="AF4" s="1"/>
  <c r="BH11"/>
  <c r="BH13"/>
  <c r="BH6"/>
  <c r="BH8"/>
  <c r="BH5"/>
  <c r="BH7"/>
  <c r="BG9"/>
  <c r="BG8"/>
  <c r="BG7"/>
  <c r="BG6"/>
  <c r="BG5"/>
  <c r="BG13"/>
  <c r="BG11"/>
  <c r="BG14"/>
  <c r="BG12"/>
  <c r="BG10"/>
  <c r="F30" s="1"/>
  <c r="BH10"/>
  <c r="BK11"/>
  <c r="BH12"/>
  <c r="BM9"/>
  <c r="BM7"/>
  <c r="BM5"/>
  <c r="BM8"/>
  <c r="BM6"/>
  <c r="BJ9"/>
  <c r="BJ8"/>
  <c r="BJ7"/>
  <c r="BJ6"/>
  <c r="BJ5"/>
  <c r="X4" s="1"/>
  <c r="BJ14"/>
  <c r="BJ13"/>
  <c r="BJ12"/>
  <c r="BJ11"/>
  <c r="BJ10"/>
  <c r="N26" i="5"/>
  <c r="BH9" s="1"/>
  <c r="BK14"/>
  <c r="BJ14"/>
  <c r="BH14"/>
  <c r="BG14"/>
  <c r="BK13"/>
  <c r="BJ13"/>
  <c r="BH13"/>
  <c r="BG13"/>
  <c r="BK12"/>
  <c r="BJ12"/>
  <c r="BH12"/>
  <c r="BG12"/>
  <c r="BK11"/>
  <c r="BJ11"/>
  <c r="BH11"/>
  <c r="BG11"/>
  <c r="BK10"/>
  <c r="BJ10"/>
  <c r="BH10"/>
  <c r="BG10"/>
  <c r="BN9"/>
  <c r="BM9"/>
  <c r="BK9"/>
  <c r="BJ9"/>
  <c r="BG9"/>
  <c r="BN8"/>
  <c r="BM8"/>
  <c r="BK8"/>
  <c r="BJ8"/>
  <c r="BH8"/>
  <c r="BG8"/>
  <c r="BN7"/>
  <c r="BM7"/>
  <c r="BK7"/>
  <c r="BJ7"/>
  <c r="BH7"/>
  <c r="BG7"/>
  <c r="BN6"/>
  <c r="BM6"/>
  <c r="BK6"/>
  <c r="BJ6"/>
  <c r="BH6"/>
  <c r="BG6"/>
  <c r="BN5"/>
  <c r="BM5"/>
  <c r="BK5"/>
  <c r="BJ5"/>
  <c r="BH5"/>
  <c r="BG5"/>
  <c r="AF52" i="4"/>
  <c r="BK13" s="1"/>
  <c r="V52"/>
  <c r="X52" s="1"/>
  <c r="N52"/>
  <c r="BH14" s="1"/>
  <c r="F52"/>
  <c r="AX26"/>
  <c r="BN8" s="1"/>
  <c r="AN26"/>
  <c r="AP26" s="1"/>
  <c r="AF26"/>
  <c r="BK9" s="1"/>
  <c r="V26"/>
  <c r="X26" s="1"/>
  <c r="BH8"/>
  <c r="F26"/>
  <c r="BH9"/>
  <c r="BH7"/>
  <c r="BH5"/>
  <c r="AF30" i="6" l="1"/>
  <c r="N4"/>
  <c r="F4"/>
  <c r="N30"/>
  <c r="AP4"/>
  <c r="X30"/>
  <c r="N4" i="5"/>
  <c r="BK10" i="4"/>
  <c r="BK14"/>
  <c r="BK12"/>
  <c r="BK11"/>
  <c r="BN5"/>
  <c r="BN7"/>
  <c r="BN9"/>
  <c r="BK6"/>
  <c r="BK8"/>
  <c r="BH10"/>
  <c r="BH11"/>
  <c r="BH12"/>
  <c r="BH13"/>
  <c r="BK5"/>
  <c r="BH6"/>
  <c r="N4" s="1"/>
  <c r="BN6"/>
  <c r="AX4" s="1"/>
  <c r="BK7"/>
  <c r="BG9"/>
  <c r="BG8"/>
  <c r="BG7"/>
  <c r="BG6"/>
  <c r="BG5"/>
  <c r="BJ9"/>
  <c r="BJ8"/>
  <c r="BJ7"/>
  <c r="BJ6"/>
  <c r="BJ5"/>
  <c r="BM9"/>
  <c r="BM8"/>
  <c r="BM7"/>
  <c r="BM6"/>
  <c r="BM5"/>
  <c r="BG14"/>
  <c r="BG13"/>
  <c r="BG12"/>
  <c r="BG11"/>
  <c r="BG10"/>
  <c r="BJ14"/>
  <c r="BJ13"/>
  <c r="BJ12"/>
  <c r="BJ11"/>
  <c r="BJ10"/>
  <c r="AF30" l="1"/>
  <c r="X30"/>
  <c r="AP4"/>
  <c r="AF4"/>
  <c r="F4"/>
  <c r="N30"/>
  <c r="F30"/>
  <c r="X4"/>
</calcChain>
</file>

<file path=xl/sharedStrings.xml><?xml version="1.0" encoding="utf-8"?>
<sst xmlns="http://schemas.openxmlformats.org/spreadsheetml/2006/main" count="640" uniqueCount="261">
  <si>
    <t xml:space="preserve"> </t>
  </si>
  <si>
    <t>3-4-3</t>
  </si>
  <si>
    <t>NANDO M'GLABACH</t>
  </si>
  <si>
    <t>3-3-1-3</t>
  </si>
  <si>
    <t>FR. NANDO</t>
  </si>
  <si>
    <t>BARCELLONANDO</t>
  </si>
  <si>
    <t>NANDO COIJTO F.C.</t>
  </si>
  <si>
    <t>3-5-2</t>
  </si>
  <si>
    <t>Partita 1</t>
  </si>
  <si>
    <t>Partita 2</t>
  </si>
  <si>
    <t>Partita 3</t>
  </si>
  <si>
    <t>Handanovic</t>
  </si>
  <si>
    <t>Consigli</t>
  </si>
  <si>
    <t>De Sanctis</t>
  </si>
  <si>
    <t>Puggioni</t>
  </si>
  <si>
    <t>Marchetti</t>
  </si>
  <si>
    <t>Portanova</t>
  </si>
  <si>
    <t>Biava</t>
  </si>
  <si>
    <t>Bonucci</t>
  </si>
  <si>
    <t>Ranocchia</t>
  </si>
  <si>
    <t>Gonzalo Ro.</t>
  </si>
  <si>
    <t>Astori</t>
  </si>
  <si>
    <t>Spolli</t>
  </si>
  <si>
    <t>Pirlo</t>
  </si>
  <si>
    <t>Almiron</t>
  </si>
  <si>
    <t>Pizarro</t>
  </si>
  <si>
    <t>Candreva</t>
  </si>
  <si>
    <t>Lodi</t>
  </si>
  <si>
    <t>Zapata</t>
  </si>
  <si>
    <t>Partita 4</t>
  </si>
  <si>
    <t>Partita 5</t>
  </si>
  <si>
    <t>Cambiasso</t>
  </si>
  <si>
    <t>Valdes</t>
  </si>
  <si>
    <t>Cuadrado</t>
  </si>
  <si>
    <t>Barrientos</t>
  </si>
  <si>
    <t>Izco</t>
  </si>
  <si>
    <t>Diamanti</t>
  </si>
  <si>
    <t>Lulic</t>
  </si>
  <si>
    <t>Aquilani</t>
  </si>
  <si>
    <t>Pogba</t>
  </si>
  <si>
    <t>Pereyra</t>
  </si>
  <si>
    <t>Parolo</t>
  </si>
  <si>
    <t>Cossu</t>
  </si>
  <si>
    <t>Montolivo</t>
  </si>
  <si>
    <t>Ledesma</t>
  </si>
  <si>
    <t>Obiang</t>
  </si>
  <si>
    <t>Guarin</t>
  </si>
  <si>
    <t>Gilardino</t>
  </si>
  <si>
    <t>Denis</t>
  </si>
  <si>
    <t>Cigarini</t>
  </si>
  <si>
    <t>Bonaventura</t>
  </si>
  <si>
    <t>Muriel</t>
  </si>
  <si>
    <t>Klose</t>
  </si>
  <si>
    <t>Amauri</t>
  </si>
  <si>
    <t>Bergessio</t>
  </si>
  <si>
    <t>Icardi</t>
  </si>
  <si>
    <t>Pinilla</t>
  </si>
  <si>
    <t>Vucinic</t>
  </si>
  <si>
    <t>Andujar</t>
  </si>
  <si>
    <t>Taider</t>
  </si>
  <si>
    <t>Zuniga</t>
  </si>
  <si>
    <t>Inler</t>
  </si>
  <si>
    <t>Conti</t>
  </si>
  <si>
    <t>Matri</t>
  </si>
  <si>
    <t>Gabbiadini</t>
  </si>
  <si>
    <t>Toni</t>
  </si>
  <si>
    <t>Calaiò</t>
  </si>
  <si>
    <t>Giovinco</t>
  </si>
  <si>
    <t>Floccari</t>
  </si>
  <si>
    <t>TOT:</t>
  </si>
  <si>
    <t>+2=</t>
  </si>
  <si>
    <t>LOKOMOTIV NANDO</t>
  </si>
  <si>
    <t>NANDO UTD</t>
  </si>
  <si>
    <t>S.B.K. NANDO</t>
  </si>
  <si>
    <t>Abbiati</t>
  </si>
  <si>
    <t>Buffon</t>
  </si>
  <si>
    <t>Agazzi</t>
  </si>
  <si>
    <t>Castan</t>
  </si>
  <si>
    <t>Konko</t>
  </si>
  <si>
    <t>Chiellini</t>
  </si>
  <si>
    <t>Savic</t>
  </si>
  <si>
    <t>Benatia</t>
  </si>
  <si>
    <t>Maggio</t>
  </si>
  <si>
    <t>Stendardo</t>
  </si>
  <si>
    <t>Nainggolan</t>
  </si>
  <si>
    <t>Kone</t>
  </si>
  <si>
    <t>Hamsik</t>
  </si>
  <si>
    <t>De Rossi</t>
  </si>
  <si>
    <t>Cerci</t>
  </si>
  <si>
    <t>Pjanic</t>
  </si>
  <si>
    <t>Biabiany</t>
  </si>
  <si>
    <t>Sau</t>
  </si>
  <si>
    <t>Balotelli</t>
  </si>
  <si>
    <t>Bianchi</t>
  </si>
  <si>
    <t>Pandev</t>
  </si>
  <si>
    <t>Ibarbo</t>
  </si>
  <si>
    <t>Palacio</t>
  </si>
  <si>
    <t>Insigne</t>
  </si>
  <si>
    <t>Amelia</t>
  </si>
  <si>
    <t>Storari</t>
  </si>
  <si>
    <t>Mirante</t>
  </si>
  <si>
    <t>Campagnaro</t>
  </si>
  <si>
    <t>Felipe</t>
  </si>
  <si>
    <t>Danilo</t>
  </si>
  <si>
    <t>Castro</t>
  </si>
  <si>
    <t>Brighi</t>
  </si>
  <si>
    <t>Immobile</t>
  </si>
  <si>
    <t>Robinho</t>
  </si>
  <si>
    <t>5-4-1</t>
  </si>
  <si>
    <t>Lichsteiner</t>
  </si>
  <si>
    <t>Legrottaglie</t>
  </si>
  <si>
    <t>Asamoah</t>
  </si>
  <si>
    <t>Vidal</t>
  </si>
  <si>
    <t>Mexes</t>
  </si>
  <si>
    <t>Sardo</t>
  </si>
  <si>
    <t>Rigoristi</t>
  </si>
  <si>
    <t>V</t>
  </si>
  <si>
    <t>X</t>
  </si>
  <si>
    <t>Costa</t>
  </si>
  <si>
    <t>Kucka</t>
  </si>
  <si>
    <t>Florenzi</t>
  </si>
  <si>
    <t>Milito</t>
  </si>
  <si>
    <t>A Disp.</t>
  </si>
  <si>
    <t>Liajc</t>
  </si>
  <si>
    <t>S.S. BARBONANDO</t>
  </si>
  <si>
    <t>URINANDO</t>
  </si>
  <si>
    <t>ATHLETIC ISERNANDO</t>
  </si>
  <si>
    <t>Palombo</t>
  </si>
  <si>
    <t>Alvarez</t>
  </si>
  <si>
    <t>Totti</t>
  </si>
  <si>
    <t>Cacia</t>
  </si>
  <si>
    <t>J. Jesus</t>
  </si>
  <si>
    <t>Pasqual </t>
  </si>
  <si>
    <t>Maietta</t>
  </si>
  <si>
    <t>Del Grosso</t>
  </si>
  <si>
    <t>Strootman</t>
  </si>
  <si>
    <t>B.Valero</t>
  </si>
  <si>
    <t>Missiroli</t>
  </si>
  <si>
    <t>Eder </t>
  </si>
  <si>
    <t>Therau</t>
  </si>
  <si>
    <t>Bardi</t>
  </si>
  <si>
    <t>Centuriom</t>
  </si>
  <si>
    <t>Sansone Parma</t>
  </si>
  <si>
    <t>Sansone Samp </t>
  </si>
  <si>
    <t>Garics</t>
  </si>
  <si>
    <t>Barzagli</t>
  </si>
  <si>
    <t>Cana</t>
  </si>
  <si>
    <t>De Silvestri</t>
  </si>
  <si>
    <t>Badu</t>
  </si>
  <si>
    <t>Rossi</t>
  </si>
  <si>
    <t>Leto</t>
  </si>
  <si>
    <t>Halfredsson</t>
  </si>
  <si>
    <t>Frison</t>
  </si>
  <si>
    <t>Monzon</t>
  </si>
  <si>
    <t>Antonini</t>
  </si>
  <si>
    <t>De Jong</t>
  </si>
  <si>
    <t>Albiol</t>
  </si>
  <si>
    <t>Kristicic</t>
  </si>
  <si>
    <t>Llorente</t>
  </si>
  <si>
    <t>Neto</t>
  </si>
  <si>
    <t>Poli</t>
  </si>
  <si>
    <t>Tevez</t>
  </si>
  <si>
    <t>Cassano</t>
  </si>
  <si>
    <t>F.Flores</t>
  </si>
  <si>
    <t>Gastaldello</t>
  </si>
  <si>
    <t>Quaglia</t>
  </si>
  <si>
    <t>Kakà</t>
  </si>
  <si>
    <t>Carrizo</t>
  </si>
  <si>
    <t>Cavanda</t>
  </si>
  <si>
    <t>Lazzari</t>
  </si>
  <si>
    <t>Nenè</t>
  </si>
  <si>
    <t>Reina</t>
  </si>
  <si>
    <t>Terranova</t>
  </si>
  <si>
    <t>Martinho</t>
  </si>
  <si>
    <t>M.Gomez</t>
  </si>
  <si>
    <t>Paulinho</t>
  </si>
  <si>
    <t>Callejon</t>
  </si>
  <si>
    <t>Rafael</t>
  </si>
  <si>
    <t>Domizi</t>
  </si>
  <si>
    <t>Santana</t>
  </si>
  <si>
    <t>Felipe Anderson</t>
  </si>
  <si>
    <t>Biglia</t>
  </si>
  <si>
    <t>Mertens</t>
  </si>
  <si>
    <t>Jonathan</t>
  </si>
  <si>
    <t>Regini</t>
  </si>
  <si>
    <t>Ederson</t>
  </si>
  <si>
    <t>Di Natale</t>
  </si>
  <si>
    <t>Paloschi</t>
  </si>
  <si>
    <t>G. Silva</t>
  </si>
  <si>
    <t>Vrsaljko</t>
  </si>
  <si>
    <t>Kovacic</t>
  </si>
  <si>
    <t>Bjarnsson</t>
  </si>
  <si>
    <t>El Kaddouri</t>
  </si>
  <si>
    <t>Zaza</t>
  </si>
  <si>
    <t>Maicon</t>
  </si>
  <si>
    <t>Emerson</t>
  </si>
  <si>
    <t>Behrami</t>
  </si>
  <si>
    <t>Higuain</t>
  </si>
  <si>
    <t>Kelava</t>
  </si>
  <si>
    <t>Maicosuel</t>
  </si>
  <si>
    <t>Greco</t>
  </si>
  <si>
    <t>Moscardelli</t>
  </si>
  <si>
    <t>Larrondo</t>
  </si>
  <si>
    <t>Nagaomo</t>
  </si>
  <si>
    <t>D'Ambrosio</t>
  </si>
  <si>
    <t>Jankovic</t>
  </si>
  <si>
    <t>Emeghara</t>
  </si>
  <si>
    <t>Polito</t>
  </si>
  <si>
    <t>Balzaretti</t>
  </si>
  <si>
    <t>Tachsidis</t>
  </si>
  <si>
    <t>Hetemaji</t>
  </si>
  <si>
    <t>Gervinho</t>
  </si>
  <si>
    <t>+</t>
  </si>
  <si>
    <t>--</t>
  </si>
  <si>
    <t>1° GIORNATA</t>
  </si>
  <si>
    <t>NANDO UTD.</t>
  </si>
  <si>
    <t>TROFEO BIRRA PERONI</t>
  </si>
  <si>
    <t>2° GIORNATA</t>
  </si>
  <si>
    <t>Perin</t>
  </si>
  <si>
    <t>Inler </t>
  </si>
  <si>
    <t>Gargano</t>
  </si>
  <si>
    <t>Juanito Gomez</t>
  </si>
  <si>
    <t>Nagatomo</t>
  </si>
  <si>
    <t>Hetemaj</t>
  </si>
  <si>
    <t>Livaja</t>
  </si>
  <si>
    <t>Onazi</t>
  </si>
  <si>
    <t>Cannavaro</t>
  </si>
  <si>
    <t>Mati Fernandez</t>
  </si>
  <si>
    <t>Siligardi</t>
  </si>
  <si>
    <t>Pasqual</t>
  </si>
  <si>
    <t>Basta</t>
  </si>
  <si>
    <t>Ljaic</t>
  </si>
  <si>
    <t>Balotelli </t>
  </si>
  <si>
    <t>Sansone Samp</t>
  </si>
  <si>
    <t>Cassani</t>
  </si>
  <si>
    <t>Allan</t>
  </si>
  <si>
    <t>Centurion</t>
  </si>
  <si>
    <t>Iturbe</t>
  </si>
  <si>
    <t>Britos</t>
  </si>
  <si>
    <t>Estigaribia</t>
  </si>
  <si>
    <t>Rossettini</t>
  </si>
  <si>
    <t xml:space="preserve">Ambrosini </t>
  </si>
  <si>
    <t>Maxi Lopez</t>
  </si>
  <si>
    <t>Abate</t>
  </si>
  <si>
    <t>Naingolan</t>
  </si>
  <si>
    <t>Cesar</t>
  </si>
  <si>
    <t>Schelotto</t>
  </si>
  <si>
    <t>Floro Flores</t>
  </si>
  <si>
    <t>Curci</t>
  </si>
  <si>
    <t>Drame</t>
  </si>
  <si>
    <t>Moralez</t>
  </si>
  <si>
    <t>Ekdal</t>
  </si>
  <si>
    <t>Bjarnason</t>
  </si>
  <si>
    <t>Hernanes</t>
  </si>
  <si>
    <t>Bianchi R.</t>
  </si>
  <si>
    <t>Glik</t>
  </si>
  <si>
    <t>Heurtaux</t>
  </si>
  <si>
    <t>Kovacic </t>
  </si>
  <si>
    <t>Joaquin</t>
  </si>
  <si>
    <t>Costant</t>
  </si>
  <si>
    <t>Gonzalez</t>
  </si>
</sst>
</file>

<file path=xl/styles.xml><?xml version="1.0" encoding="utf-8"?>
<styleSheet xmlns="http://schemas.openxmlformats.org/spreadsheetml/2006/main"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6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0" tint="-4.9989318521683403E-2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48"/>
      <color indexed="6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i/>
      <sz val="16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5"/>
      <color theme="1"/>
      <name val="Calibri"/>
      <family val="2"/>
      <scheme val="minor"/>
    </font>
    <font>
      <b/>
      <i/>
      <sz val="15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5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i/>
      <sz val="14"/>
      <color indexed="9"/>
      <name val="Calibri"/>
      <family val="2"/>
      <scheme val="minor"/>
    </font>
    <font>
      <b/>
      <i/>
      <sz val="16"/>
      <color indexed="9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color theme="0" tint="-4.9989318521683403E-2"/>
      <name val="Calibri"/>
      <family val="2"/>
      <scheme val="minor"/>
    </font>
    <font>
      <b/>
      <sz val="15"/>
      <color rgb="FFFF0000"/>
      <name val="Calibri"/>
      <family val="2"/>
      <scheme val="minor"/>
    </font>
    <font>
      <i/>
      <sz val="16"/>
      <name val="Calibri"/>
      <family val="2"/>
      <scheme val="minor"/>
    </font>
    <font>
      <b/>
      <sz val="16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6"/>
      <color theme="0" tint="-4.9989318521683403E-2"/>
      <name val="Calibri"/>
      <family val="2"/>
      <scheme val="minor"/>
    </font>
    <font>
      <i/>
      <sz val="16"/>
      <color rgb="FFFF0000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0" tint="-4.9989318521683403E-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5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theme="0" tint="-4.9989318521683403E-2"/>
      <name val="Calibri"/>
      <family val="2"/>
      <scheme val="minor"/>
    </font>
    <font>
      <sz val="11"/>
      <color rgb="FF2A2A2A"/>
      <name val="Calibri"/>
      <family val="2"/>
    </font>
    <font>
      <sz val="8"/>
      <color theme="1"/>
      <name val="Calibri"/>
      <family val="2"/>
      <scheme val="minor"/>
    </font>
    <font>
      <b/>
      <sz val="36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indexed="9"/>
      <name val="Calibri"/>
      <family val="2"/>
      <scheme val="minor"/>
    </font>
    <font>
      <b/>
      <i/>
      <sz val="24"/>
      <name val="Calibri"/>
      <family val="2"/>
      <scheme val="minor"/>
    </font>
    <font>
      <b/>
      <i/>
      <sz val="12"/>
      <name val="Gill Sans MT"/>
      <family val="2"/>
    </font>
    <font>
      <b/>
      <i/>
      <sz val="36"/>
      <color rgb="FFFF0000"/>
      <name val="Gill Sans MT"/>
      <family val="2"/>
    </font>
    <font>
      <b/>
      <i/>
      <sz val="8"/>
      <name val="Comic Sans MS"/>
      <family val="4"/>
    </font>
    <font>
      <b/>
      <sz val="14"/>
      <color rgb="FF00B050"/>
      <name val="Calibri"/>
      <family val="2"/>
      <scheme val="minor"/>
    </font>
    <font>
      <i/>
      <sz val="10"/>
      <name val="Comic Sans MS"/>
      <family val="4"/>
    </font>
    <font>
      <b/>
      <sz val="14"/>
      <color rgb="FFC00000"/>
      <name val="Calibri"/>
      <family val="2"/>
      <scheme val="minor"/>
    </font>
    <font>
      <sz val="8"/>
      <color rgb="FF2A2A2A"/>
      <name val="Tahoma"/>
      <family val="2"/>
    </font>
    <font>
      <b/>
      <sz val="15"/>
      <color rgb="FF00000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 diagonalDown="1">
      <left style="double">
        <color indexed="64"/>
      </left>
      <right/>
      <top style="double">
        <color indexed="64"/>
      </top>
      <bottom style="double">
        <color indexed="64"/>
      </bottom>
      <diagonal style="double">
        <color indexed="64"/>
      </diagonal>
    </border>
    <border diagonalDown="1">
      <left/>
      <right/>
      <top style="double">
        <color indexed="64"/>
      </top>
      <bottom style="double">
        <color indexed="64"/>
      </bottom>
      <diagonal style="double">
        <color indexed="64"/>
      </diagonal>
    </border>
    <border diagonalDown="1">
      <left/>
      <right style="double">
        <color indexed="64"/>
      </right>
      <top style="double">
        <color indexed="64"/>
      </top>
      <bottom style="double">
        <color indexed="64"/>
      </bottom>
      <diagonal style="double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60">
    <xf numFmtId="0" fontId="0" fillId="0" borderId="0" xfId="0"/>
    <xf numFmtId="0" fontId="4" fillId="0" borderId="0" xfId="1" applyNumberFormat="1" applyFont="1" applyAlignment="1">
      <alignment vertical="center"/>
    </xf>
    <xf numFmtId="0" fontId="5" fillId="2" borderId="1" xfId="1" applyNumberFormat="1" applyFont="1" applyFill="1" applyBorder="1" applyAlignment="1">
      <alignment vertical="center"/>
    </xf>
    <xf numFmtId="0" fontId="6" fillId="2" borderId="2" xfId="1" applyNumberFormat="1" applyFont="1" applyFill="1" applyBorder="1" applyAlignment="1">
      <alignment vertical="center"/>
    </xf>
    <xf numFmtId="0" fontId="5" fillId="2" borderId="2" xfId="1" applyNumberFormat="1" applyFont="1" applyFill="1" applyBorder="1" applyAlignment="1">
      <alignment vertical="center"/>
    </xf>
    <xf numFmtId="0" fontId="5" fillId="2" borderId="2" xfId="1" applyNumberFormat="1" applyFont="1" applyFill="1" applyBorder="1" applyAlignment="1">
      <alignment horizontal="center" vertical="center"/>
    </xf>
    <xf numFmtId="0" fontId="5" fillId="2" borderId="2" xfId="1" applyNumberFormat="1" applyFont="1" applyFill="1" applyBorder="1" applyAlignment="1">
      <alignment horizontal="left" vertical="center"/>
    </xf>
    <xf numFmtId="0" fontId="5" fillId="2" borderId="3" xfId="1" applyNumberFormat="1" applyFont="1" applyFill="1" applyBorder="1" applyAlignment="1">
      <alignment vertical="center"/>
    </xf>
    <xf numFmtId="0" fontId="7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8" fillId="0" borderId="0" xfId="1" applyNumberFormat="1" applyFont="1" applyBorder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1" applyNumberFormat="1" applyFont="1" applyAlignment="1">
      <alignment horizontal="center" vertical="center"/>
    </xf>
    <xf numFmtId="0" fontId="9" fillId="0" borderId="0" xfId="1" applyNumberFormat="1" applyFont="1" applyAlignment="1">
      <alignment horizontal="left" vertical="center"/>
    </xf>
    <xf numFmtId="0" fontId="9" fillId="0" borderId="0" xfId="1" applyNumberFormat="1" applyFont="1" applyFill="1" applyAlignment="1">
      <alignment vertical="center"/>
    </xf>
    <xf numFmtId="0" fontId="9" fillId="0" borderId="0" xfId="1" applyNumberFormat="1" applyFont="1" applyFill="1" applyBorder="1" applyAlignment="1">
      <alignment horizontal="left" vertical="center"/>
    </xf>
    <xf numFmtId="0" fontId="10" fillId="0" borderId="0" xfId="1" applyNumberFormat="1" applyFont="1" applyAlignment="1">
      <alignment vertical="center"/>
    </xf>
    <xf numFmtId="0" fontId="11" fillId="0" borderId="0" xfId="1" applyNumberFormat="1" applyFont="1" applyBorder="1" applyAlignment="1">
      <alignment vertical="center"/>
    </xf>
    <xf numFmtId="0" fontId="9" fillId="3" borderId="4" xfId="1" applyNumberFormat="1" applyFont="1" applyFill="1" applyBorder="1" applyAlignment="1">
      <alignment vertical="center"/>
    </xf>
    <xf numFmtId="0" fontId="9" fillId="3" borderId="5" xfId="1" applyNumberFormat="1" applyFont="1" applyFill="1" applyBorder="1" applyAlignment="1">
      <alignment vertical="center"/>
    </xf>
    <xf numFmtId="0" fontId="9" fillId="3" borderId="5" xfId="1" applyNumberFormat="1" applyFont="1" applyFill="1" applyBorder="1" applyAlignment="1">
      <alignment horizontal="center" vertical="center"/>
    </xf>
    <xf numFmtId="0" fontId="9" fillId="3" borderId="5" xfId="1" applyNumberFormat="1" applyFont="1" applyFill="1" applyBorder="1" applyAlignment="1">
      <alignment horizontal="left" vertical="center"/>
    </xf>
    <xf numFmtId="0" fontId="9" fillId="3" borderId="6" xfId="1" applyNumberFormat="1" applyFont="1" applyFill="1" applyBorder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3" fillId="3" borderId="7" xfId="1" applyNumberFormat="1" applyFont="1" applyFill="1" applyBorder="1" applyAlignment="1">
      <alignment vertical="center"/>
    </xf>
    <xf numFmtId="0" fontId="16" fillId="0" borderId="7" xfId="1" applyNumberFormat="1" applyFont="1" applyFill="1" applyBorder="1" applyAlignment="1">
      <alignment vertical="center"/>
    </xf>
    <xf numFmtId="0" fontId="15" fillId="3" borderId="7" xfId="1" applyNumberFormat="1" applyFont="1" applyFill="1" applyBorder="1" applyAlignment="1">
      <alignment horizontal="center" vertical="center"/>
    </xf>
    <xf numFmtId="0" fontId="16" fillId="0" borderId="0" xfId="1" applyNumberFormat="1" applyFont="1" applyFill="1" applyBorder="1" applyAlignment="1">
      <alignment vertical="center"/>
    </xf>
    <xf numFmtId="0" fontId="1" fillId="0" borderId="0" xfId="1" applyNumberFormat="1" applyFont="1" applyAlignment="1">
      <alignment vertical="center"/>
    </xf>
    <xf numFmtId="0" fontId="13" fillId="0" borderId="0" xfId="1" applyNumberFormat="1" applyFont="1" applyAlignment="1">
      <alignment vertical="center"/>
    </xf>
    <xf numFmtId="0" fontId="17" fillId="0" borderId="0" xfId="1" applyNumberFormat="1" applyFont="1" applyAlignment="1">
      <alignment vertical="center"/>
    </xf>
    <xf numFmtId="0" fontId="17" fillId="0" borderId="0" xfId="1" applyNumberFormat="1" applyFont="1" applyBorder="1" applyAlignment="1">
      <alignment vertical="center"/>
    </xf>
    <xf numFmtId="0" fontId="2" fillId="0" borderId="0" xfId="1" applyNumberFormat="1" applyFont="1" applyAlignment="1">
      <alignment vertical="center"/>
    </xf>
    <xf numFmtId="0" fontId="18" fillId="3" borderId="13" xfId="1" applyNumberFormat="1" applyFont="1" applyFill="1" applyBorder="1" applyAlignment="1">
      <alignment vertical="center"/>
    </xf>
    <xf numFmtId="0" fontId="19" fillId="3" borderId="5" xfId="0" applyFont="1" applyFill="1" applyBorder="1" applyAlignment="1">
      <alignment vertical="center"/>
    </xf>
    <xf numFmtId="0" fontId="18" fillId="3" borderId="5" xfId="1" applyNumberFormat="1" applyFont="1" applyFill="1" applyBorder="1" applyAlignment="1">
      <alignment vertical="center"/>
    </xf>
    <xf numFmtId="49" fontId="18" fillId="3" borderId="9" xfId="1" applyNumberFormat="1" applyFont="1" applyFill="1" applyBorder="1" applyAlignment="1">
      <alignment vertical="center"/>
    </xf>
    <xf numFmtId="0" fontId="0" fillId="3" borderId="5" xfId="0" applyFill="1" applyBorder="1" applyAlignment="1">
      <alignment horizontal="right"/>
    </xf>
    <xf numFmtId="49" fontId="20" fillId="3" borderId="5" xfId="0" applyNumberFormat="1" applyFont="1" applyFill="1" applyBorder="1" applyAlignment="1">
      <alignment horizontal="right" vertical="center"/>
    </xf>
    <xf numFmtId="0" fontId="18" fillId="0" borderId="7" xfId="1" applyNumberFormat="1" applyFont="1" applyFill="1" applyBorder="1" applyAlignment="1">
      <alignment vertical="center"/>
    </xf>
    <xf numFmtId="49" fontId="19" fillId="3" borderId="9" xfId="0" applyNumberFormat="1" applyFont="1" applyFill="1" applyBorder="1" applyAlignment="1">
      <alignment vertical="center"/>
    </xf>
    <xf numFmtId="49" fontId="19" fillId="3" borderId="5" xfId="0" applyNumberFormat="1" applyFont="1" applyFill="1" applyBorder="1" applyAlignment="1">
      <alignment horizontal="right" vertical="center"/>
    </xf>
    <xf numFmtId="0" fontId="19" fillId="3" borderId="14" xfId="0" applyFont="1" applyFill="1" applyBorder="1" applyAlignment="1">
      <alignment horizontal="center"/>
    </xf>
    <xf numFmtId="0" fontId="18" fillId="0" borderId="0" xfId="1" applyNumberFormat="1" applyFont="1" applyFill="1" applyBorder="1" applyAlignment="1">
      <alignment vertical="center"/>
    </xf>
    <xf numFmtId="49" fontId="18" fillId="3" borderId="9" xfId="1" applyNumberFormat="1" applyFont="1" applyFill="1" applyBorder="1" applyAlignment="1">
      <alignment horizontal="right" vertical="center"/>
    </xf>
    <xf numFmtId="49" fontId="18" fillId="3" borderId="5" xfId="1" applyNumberFormat="1" applyFont="1" applyFill="1" applyBorder="1" applyAlignment="1">
      <alignment horizontal="right" vertical="center"/>
    </xf>
    <xf numFmtId="49" fontId="21" fillId="3" borderId="9" xfId="1" applyNumberFormat="1" applyFont="1" applyFill="1" applyBorder="1" applyAlignment="1">
      <alignment horizontal="right" vertical="center"/>
    </xf>
    <xf numFmtId="49" fontId="19" fillId="3" borderId="9" xfId="0" applyNumberFormat="1" applyFont="1" applyFill="1" applyBorder="1" applyAlignment="1">
      <alignment horizontal="right" vertical="center"/>
    </xf>
    <xf numFmtId="0" fontId="19" fillId="0" borderId="0" xfId="1" applyNumberFormat="1" applyFont="1" applyAlignment="1">
      <alignment vertical="center"/>
    </xf>
    <xf numFmtId="0" fontId="22" fillId="0" borderId="0" xfId="1" applyNumberFormat="1" applyFont="1" applyAlignment="1">
      <alignment vertical="center"/>
    </xf>
    <xf numFmtId="0" fontId="23" fillId="0" borderId="0" xfId="1" applyFont="1" applyBorder="1"/>
    <xf numFmtId="0" fontId="24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3" borderId="7" xfId="1" applyNumberFormat="1" applyFont="1" applyFill="1" applyBorder="1" applyAlignment="1">
      <alignment vertical="center"/>
    </xf>
    <xf numFmtId="0" fontId="25" fillId="4" borderId="15" xfId="1" applyNumberFormat="1" applyFont="1" applyFill="1" applyBorder="1" applyAlignment="1">
      <alignment vertical="center"/>
    </xf>
    <xf numFmtId="0" fontId="25" fillId="4" borderId="16" xfId="1" applyNumberFormat="1" applyFont="1" applyFill="1" applyBorder="1" applyAlignment="1">
      <alignment vertical="center"/>
    </xf>
    <xf numFmtId="0" fontId="25" fillId="4" borderId="17" xfId="1" applyNumberFormat="1" applyFont="1" applyFill="1" applyBorder="1" applyAlignment="1">
      <alignment vertical="center"/>
    </xf>
    <xf numFmtId="0" fontId="26" fillId="4" borderId="16" xfId="1" applyNumberFormat="1" applyFont="1" applyFill="1" applyBorder="1" applyAlignment="1">
      <alignment horizontal="center" vertical="center"/>
    </xf>
    <xf numFmtId="0" fontId="26" fillId="4" borderId="16" xfId="1" quotePrefix="1" applyNumberFormat="1" applyFont="1" applyFill="1" applyBorder="1" applyAlignment="1">
      <alignment horizontal="left" vertical="center"/>
    </xf>
    <xf numFmtId="0" fontId="26" fillId="4" borderId="16" xfId="1" quotePrefix="1" applyNumberFormat="1" applyFont="1" applyFill="1" applyBorder="1" applyAlignment="1">
      <alignment horizontal="center" vertical="center"/>
    </xf>
    <xf numFmtId="0" fontId="25" fillId="0" borderId="18" xfId="1" applyNumberFormat="1" applyFont="1" applyFill="1" applyBorder="1" applyAlignment="1">
      <alignment vertical="center"/>
    </xf>
    <xf numFmtId="0" fontId="25" fillId="3" borderId="7" xfId="1" applyNumberFormat="1" applyFont="1" applyFill="1" applyBorder="1" applyAlignment="1">
      <alignment horizontal="center" vertical="center"/>
    </xf>
    <xf numFmtId="0" fontId="25" fillId="0" borderId="0" xfId="1" applyNumberFormat="1" applyFont="1" applyFill="1" applyBorder="1" applyAlignment="1">
      <alignment vertical="center"/>
    </xf>
    <xf numFmtId="0" fontId="25" fillId="3" borderId="7" xfId="1" applyNumberFormat="1" applyFont="1" applyFill="1" applyBorder="1" applyAlignment="1">
      <alignment vertical="center"/>
    </xf>
    <xf numFmtId="0" fontId="27" fillId="0" borderId="18" xfId="1" applyNumberFormat="1" applyFont="1" applyFill="1" applyBorder="1" applyAlignment="1">
      <alignment vertical="center"/>
    </xf>
    <xf numFmtId="0" fontId="14" fillId="3" borderId="7" xfId="1" applyNumberFormat="1" applyFont="1" applyFill="1" applyBorder="1" applyAlignment="1">
      <alignment horizontal="center" vertical="center"/>
    </xf>
    <xf numFmtId="0" fontId="28" fillId="0" borderId="0" xfId="1" applyNumberFormat="1" applyFont="1" applyAlignment="1">
      <alignment vertical="center"/>
    </xf>
    <xf numFmtId="0" fontId="29" fillId="0" borderId="0" xfId="1" applyNumberFormat="1" applyFont="1" applyAlignment="1">
      <alignment vertical="center"/>
    </xf>
    <xf numFmtId="0" fontId="30" fillId="0" borderId="0" xfId="1" applyFont="1" applyBorder="1"/>
    <xf numFmtId="0" fontId="31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0" fontId="25" fillId="4" borderId="18" xfId="1" applyNumberFormat="1" applyFont="1" applyFill="1" applyBorder="1" applyAlignment="1">
      <alignment vertical="center"/>
    </xf>
    <xf numFmtId="0" fontId="25" fillId="4" borderId="0" xfId="1" applyNumberFormat="1" applyFont="1" applyFill="1" applyBorder="1" applyAlignment="1">
      <alignment vertical="center"/>
    </xf>
    <xf numFmtId="0" fontId="25" fillId="4" borderId="19" xfId="1" applyNumberFormat="1" applyFont="1" applyFill="1" applyBorder="1" applyAlignment="1">
      <alignment vertical="center"/>
    </xf>
    <xf numFmtId="0" fontId="26" fillId="4" borderId="20" xfId="1" applyNumberFormat="1" applyFont="1" applyFill="1" applyBorder="1" applyAlignment="1">
      <alignment horizontal="center" vertical="center"/>
    </xf>
    <xf numFmtId="0" fontId="32" fillId="4" borderId="21" xfId="1" quotePrefix="1" applyNumberFormat="1" applyFont="1" applyFill="1" applyBorder="1" applyAlignment="1">
      <alignment horizontal="center" vertical="center"/>
    </xf>
    <xf numFmtId="0" fontId="26" fillId="4" borderId="21" xfId="1" quotePrefix="1" applyNumberFormat="1" applyFont="1" applyFill="1" applyBorder="1" applyAlignment="1">
      <alignment horizontal="center" vertical="center"/>
    </xf>
    <xf numFmtId="0" fontId="26" fillId="4" borderId="21" xfId="1" applyNumberFormat="1" applyFont="1" applyFill="1" applyBorder="1" applyAlignment="1">
      <alignment horizontal="center" vertical="center"/>
    </xf>
    <xf numFmtId="0" fontId="32" fillId="4" borderId="21" xfId="1" applyNumberFormat="1" applyFont="1" applyFill="1" applyBorder="1" applyAlignment="1">
      <alignment horizontal="center" vertical="center"/>
    </xf>
    <xf numFmtId="0" fontId="26" fillId="4" borderId="21" xfId="1" quotePrefix="1" applyNumberFormat="1" applyFont="1" applyFill="1" applyBorder="1" applyAlignment="1">
      <alignment horizontal="left" vertical="center"/>
    </xf>
    <xf numFmtId="0" fontId="30" fillId="0" borderId="0" xfId="1" applyNumberFormat="1" applyFont="1" applyAlignment="1">
      <alignment vertical="center"/>
    </xf>
    <xf numFmtId="0" fontId="25" fillId="4" borderId="22" xfId="1" applyNumberFormat="1" applyFont="1" applyFill="1" applyBorder="1" applyAlignment="1">
      <alignment vertical="center"/>
    </xf>
    <xf numFmtId="0" fontId="25" fillId="4" borderId="23" xfId="1" applyNumberFormat="1" applyFont="1" applyFill="1" applyBorder="1" applyAlignment="1">
      <alignment vertical="center"/>
    </xf>
    <xf numFmtId="0" fontId="25" fillId="4" borderId="24" xfId="1" applyNumberFormat="1" applyFont="1" applyFill="1" applyBorder="1" applyAlignment="1">
      <alignment vertical="center"/>
    </xf>
    <xf numFmtId="0" fontId="25" fillId="4" borderId="25" xfId="1" applyNumberFormat="1" applyFont="1" applyFill="1" applyBorder="1" applyAlignment="1">
      <alignment vertical="center"/>
    </xf>
    <xf numFmtId="0" fontId="25" fillId="4" borderId="26" xfId="1" applyNumberFormat="1" applyFont="1" applyFill="1" applyBorder="1" applyAlignment="1">
      <alignment vertical="center"/>
    </xf>
    <xf numFmtId="0" fontId="25" fillId="4" borderId="27" xfId="1" applyNumberFormat="1" applyFont="1" applyFill="1" applyBorder="1" applyAlignment="1">
      <alignment vertical="center"/>
    </xf>
    <xf numFmtId="0" fontId="30" fillId="0" borderId="0" xfId="1" applyNumberFormat="1" applyFont="1" applyBorder="1" applyAlignment="1">
      <alignment vertical="center"/>
    </xf>
    <xf numFmtId="0" fontId="26" fillId="4" borderId="21" xfId="1" applyNumberFormat="1" applyFont="1" applyFill="1" applyBorder="1" applyAlignment="1">
      <alignment horizontal="left" vertical="center"/>
    </xf>
    <xf numFmtId="0" fontId="25" fillId="4" borderId="28" xfId="1" applyNumberFormat="1" applyFont="1" applyFill="1" applyBorder="1" applyAlignment="1">
      <alignment vertical="center"/>
    </xf>
    <xf numFmtId="0" fontId="26" fillId="4" borderId="23" xfId="1" applyNumberFormat="1" applyFont="1" applyFill="1" applyBorder="1" applyAlignment="1">
      <alignment horizontal="center" vertical="center"/>
    </xf>
    <xf numFmtId="0" fontId="26" fillId="4" borderId="23" xfId="1" applyNumberFormat="1" applyFont="1" applyFill="1" applyBorder="1" applyAlignment="1">
      <alignment horizontal="left" vertical="center"/>
    </xf>
    <xf numFmtId="0" fontId="32" fillId="4" borderId="23" xfId="1" quotePrefix="1" applyNumberFormat="1" applyFont="1" applyFill="1" applyBorder="1" applyAlignment="1">
      <alignment horizontal="center" vertical="center"/>
    </xf>
    <xf numFmtId="0" fontId="32" fillId="4" borderId="23" xfId="1" applyNumberFormat="1" applyFont="1" applyFill="1" applyBorder="1" applyAlignment="1">
      <alignment horizontal="center" vertical="center"/>
    </xf>
    <xf numFmtId="0" fontId="18" fillId="3" borderId="7" xfId="1" applyNumberFormat="1" applyFont="1" applyFill="1" applyBorder="1" applyAlignment="1">
      <alignment vertical="center"/>
    </xf>
    <xf numFmtId="0" fontId="18" fillId="6" borderId="8" xfId="1" applyNumberFormat="1" applyFont="1" applyFill="1" applyBorder="1" applyAlignment="1">
      <alignment vertical="center"/>
    </xf>
    <xf numFmtId="0" fontId="18" fillId="6" borderId="5" xfId="1" applyNumberFormat="1" applyFont="1" applyFill="1" applyBorder="1" applyAlignment="1">
      <alignment vertical="center"/>
    </xf>
    <xf numFmtId="0" fontId="33" fillId="6" borderId="5" xfId="1" applyNumberFormat="1" applyFont="1" applyFill="1" applyBorder="1" applyAlignment="1">
      <alignment horizontal="center" vertical="center"/>
    </xf>
    <xf numFmtId="0" fontId="33" fillId="6" borderId="5" xfId="1" applyNumberFormat="1" applyFont="1" applyFill="1" applyBorder="1" applyAlignment="1">
      <alignment horizontal="left" vertical="center"/>
    </xf>
    <xf numFmtId="0" fontId="33" fillId="6" borderId="9" xfId="1" applyNumberFormat="1" applyFont="1" applyFill="1" applyBorder="1" applyAlignment="1">
      <alignment horizontal="center" vertical="center"/>
    </xf>
    <xf numFmtId="0" fontId="34" fillId="3" borderId="7" xfId="1" applyNumberFormat="1" applyFont="1" applyFill="1" applyBorder="1" applyAlignment="1">
      <alignment horizontal="center" vertical="center"/>
    </xf>
    <xf numFmtId="0" fontId="18" fillId="0" borderId="0" xfId="1" applyNumberFormat="1" applyFont="1" applyFill="1" applyBorder="1" applyAlignment="1">
      <alignment horizontal="left" vertical="center"/>
    </xf>
    <xf numFmtId="0" fontId="35" fillId="0" borderId="0" xfId="1" applyNumberFormat="1" applyFont="1" applyFill="1" applyBorder="1" applyAlignment="1">
      <alignment vertical="center"/>
    </xf>
    <xf numFmtId="0" fontId="23" fillId="0" borderId="0" xfId="1" applyNumberFormat="1" applyFont="1" applyBorder="1" applyAlignment="1">
      <alignment vertical="center"/>
    </xf>
    <xf numFmtId="0" fontId="26" fillId="4" borderId="15" xfId="1" applyNumberFormat="1" applyFont="1" applyFill="1" applyBorder="1" applyAlignment="1">
      <alignment horizontal="center" vertical="center"/>
    </xf>
    <xf numFmtId="0" fontId="32" fillId="4" borderId="16" xfId="1" quotePrefix="1" applyNumberFormat="1" applyFont="1" applyFill="1" applyBorder="1" applyAlignment="1">
      <alignment horizontal="left" vertical="center"/>
    </xf>
    <xf numFmtId="0" fontId="25" fillId="0" borderId="29" xfId="1" applyNumberFormat="1" applyFont="1" applyFill="1" applyBorder="1" applyAlignment="1">
      <alignment vertical="center"/>
    </xf>
    <xf numFmtId="0" fontId="36" fillId="0" borderId="0" xfId="1" applyNumberFormat="1" applyFont="1" applyAlignment="1">
      <alignment vertical="center"/>
    </xf>
    <xf numFmtId="0" fontId="37" fillId="0" borderId="0" xfId="1" applyNumberFormat="1" applyFont="1" applyAlignment="1">
      <alignment vertical="center"/>
    </xf>
    <xf numFmtId="0" fontId="38" fillId="0" borderId="0" xfId="1" applyNumberFormat="1" applyFont="1" applyBorder="1" applyAlignment="1">
      <alignment vertical="center"/>
    </xf>
    <xf numFmtId="0" fontId="39" fillId="0" borderId="0" xfId="1" applyNumberFormat="1" applyFont="1" applyAlignment="1">
      <alignment vertical="center"/>
    </xf>
    <xf numFmtId="0" fontId="25" fillId="0" borderId="0" xfId="1" applyNumberFormat="1" applyFont="1" applyAlignment="1">
      <alignment vertical="center"/>
    </xf>
    <xf numFmtId="0" fontId="26" fillId="4" borderId="20" xfId="1" quotePrefix="1" applyNumberFormat="1" applyFont="1" applyFill="1" applyBorder="1" applyAlignment="1">
      <alignment horizontal="center" vertical="center"/>
    </xf>
    <xf numFmtId="0" fontId="32" fillId="4" borderId="21" xfId="1" quotePrefix="1" applyNumberFormat="1" applyFont="1" applyFill="1" applyBorder="1" applyAlignment="1">
      <alignment horizontal="left" vertical="center"/>
    </xf>
    <xf numFmtId="0" fontId="32" fillId="4" borderId="21" xfId="1" applyNumberFormat="1" applyFont="1" applyFill="1" applyBorder="1" applyAlignment="1">
      <alignment horizontal="left" vertical="center"/>
    </xf>
    <xf numFmtId="0" fontId="25" fillId="4" borderId="11" xfId="1" applyNumberFormat="1" applyFont="1" applyFill="1" applyBorder="1" applyAlignment="1">
      <alignment vertical="center"/>
    </xf>
    <xf numFmtId="0" fontId="26" fillId="4" borderId="30" xfId="1" applyNumberFormat="1" applyFont="1" applyFill="1" applyBorder="1" applyAlignment="1">
      <alignment horizontal="center" vertical="center"/>
    </xf>
    <xf numFmtId="0" fontId="32" fillId="4" borderId="31" xfId="1" quotePrefix="1" applyNumberFormat="1" applyFont="1" applyFill="1" applyBorder="1" applyAlignment="1">
      <alignment horizontal="left" vertical="center"/>
    </xf>
    <xf numFmtId="0" fontId="26" fillId="4" borderId="31" xfId="1" applyNumberFormat="1" applyFont="1" applyFill="1" applyBorder="1" applyAlignment="1">
      <alignment horizontal="center" vertical="center"/>
    </xf>
    <xf numFmtId="0" fontId="32" fillId="4" borderId="31" xfId="1" applyNumberFormat="1" applyFont="1" applyFill="1" applyBorder="1" applyAlignment="1">
      <alignment horizontal="left" vertical="center"/>
    </xf>
    <xf numFmtId="0" fontId="40" fillId="3" borderId="7" xfId="1" applyNumberFormat="1" applyFont="1" applyFill="1" applyBorder="1" applyAlignment="1">
      <alignment vertical="center"/>
    </xf>
    <xf numFmtId="0" fontId="21" fillId="7" borderId="5" xfId="1" applyNumberFormat="1" applyFont="1" applyFill="1" applyBorder="1" applyAlignment="1">
      <alignment horizontal="right" vertical="center"/>
    </xf>
    <xf numFmtId="0" fontId="35" fillId="7" borderId="9" xfId="1" applyNumberFormat="1" applyFont="1" applyFill="1" applyBorder="1" applyAlignment="1">
      <alignment horizontal="center" vertical="center"/>
    </xf>
    <xf numFmtId="0" fontId="40" fillId="0" borderId="32" xfId="1" applyNumberFormat="1" applyFont="1" applyFill="1" applyBorder="1" applyAlignment="1">
      <alignment vertical="center"/>
    </xf>
    <xf numFmtId="0" fontId="18" fillId="7" borderId="5" xfId="1" applyNumberFormat="1" applyFont="1" applyFill="1" applyBorder="1" applyAlignment="1">
      <alignment horizontal="right" vertical="center"/>
    </xf>
    <xf numFmtId="0" fontId="41" fillId="7" borderId="5" xfId="1" applyNumberFormat="1" applyFont="1" applyFill="1" applyBorder="1" applyAlignment="1">
      <alignment horizontal="right" vertical="center"/>
    </xf>
    <xf numFmtId="0" fontId="21" fillId="7" borderId="9" xfId="1" applyNumberFormat="1" applyFont="1" applyFill="1" applyBorder="1" applyAlignment="1">
      <alignment horizontal="right" vertical="center"/>
    </xf>
    <xf numFmtId="0" fontId="18" fillId="3" borderId="7" xfId="1" applyNumberFormat="1" applyFont="1" applyFill="1" applyBorder="1" applyAlignment="1">
      <alignment horizontal="center" vertical="center"/>
    </xf>
    <xf numFmtId="0" fontId="40" fillId="0" borderId="0" xfId="1" applyNumberFormat="1" applyFont="1" applyFill="1" applyBorder="1" applyAlignment="1">
      <alignment vertical="center"/>
    </xf>
    <xf numFmtId="0" fontId="42" fillId="0" borderId="0" xfId="1" applyNumberFormat="1" applyFont="1" applyAlignment="1">
      <alignment vertical="center"/>
    </xf>
    <xf numFmtId="0" fontId="43" fillId="0" borderId="0" xfId="1" applyNumberFormat="1" applyFont="1" applyBorder="1" applyAlignment="1">
      <alignment vertical="center"/>
    </xf>
    <xf numFmtId="0" fontId="44" fillId="0" borderId="0" xfId="1" applyNumberFormat="1" applyFont="1" applyAlignment="1">
      <alignment vertical="center"/>
    </xf>
    <xf numFmtId="0" fontId="40" fillId="0" borderId="0" xfId="1" applyNumberFormat="1" applyFont="1" applyAlignment="1">
      <alignment vertical="center"/>
    </xf>
    <xf numFmtId="0" fontId="45" fillId="3" borderId="10" xfId="1" applyNumberFormat="1" applyFont="1" applyFill="1" applyBorder="1" applyAlignment="1">
      <alignment vertical="center"/>
    </xf>
    <xf numFmtId="0" fontId="45" fillId="3" borderId="5" xfId="1" applyNumberFormat="1" applyFont="1" applyFill="1" applyBorder="1" applyAlignment="1">
      <alignment vertical="center"/>
    </xf>
    <xf numFmtId="0" fontId="46" fillId="3" borderId="5" xfId="1" applyNumberFormat="1" applyFont="1" applyFill="1" applyBorder="1" applyAlignment="1">
      <alignment horizontal="center" vertical="center"/>
    </xf>
    <xf numFmtId="0" fontId="46" fillId="3" borderId="5" xfId="1" applyNumberFormat="1" applyFont="1" applyFill="1" applyBorder="1" applyAlignment="1">
      <alignment horizontal="left" vertical="center"/>
    </xf>
    <xf numFmtId="0" fontId="46" fillId="3" borderId="12" xfId="1" applyNumberFormat="1" applyFont="1" applyFill="1" applyBorder="1" applyAlignment="1">
      <alignment horizontal="left" vertical="center"/>
    </xf>
    <xf numFmtId="0" fontId="45" fillId="0" borderId="0" xfId="1" applyNumberFormat="1" applyFont="1" applyFill="1" applyBorder="1" applyAlignment="1">
      <alignment horizontal="left" vertical="center"/>
    </xf>
    <xf numFmtId="0" fontId="47" fillId="0" borderId="0" xfId="1" applyNumberFormat="1" applyFont="1" applyAlignment="1">
      <alignment vertical="center"/>
    </xf>
    <xf numFmtId="0" fontId="48" fillId="0" borderId="0" xfId="1" applyNumberFormat="1" applyFont="1" applyBorder="1" applyAlignment="1">
      <alignment vertical="center"/>
    </xf>
    <xf numFmtId="0" fontId="45" fillId="0" borderId="0" xfId="1" applyNumberFormat="1" applyFont="1" applyAlignment="1">
      <alignment vertical="center"/>
    </xf>
    <xf numFmtId="0" fontId="49" fillId="0" borderId="0" xfId="1" applyNumberFormat="1" applyFont="1" applyAlignment="1">
      <alignment horizontal="center" vertical="center"/>
    </xf>
    <xf numFmtId="0" fontId="49" fillId="0" borderId="0" xfId="1" applyNumberFormat="1" applyFont="1" applyAlignment="1">
      <alignment horizontal="left" vertical="center"/>
    </xf>
    <xf numFmtId="0" fontId="50" fillId="0" borderId="0" xfId="1" applyNumberFormat="1" applyFont="1" applyAlignment="1">
      <alignment vertical="center"/>
    </xf>
    <xf numFmtId="0" fontId="51" fillId="0" borderId="0" xfId="1" applyNumberFormat="1" applyFont="1" applyAlignment="1">
      <alignment vertical="center"/>
    </xf>
    <xf numFmtId="0" fontId="52" fillId="3" borderId="7" xfId="1" applyNumberFormat="1" applyFont="1" applyFill="1" applyBorder="1" applyAlignment="1">
      <alignment vertical="center"/>
    </xf>
    <xf numFmtId="0" fontId="26" fillId="4" borderId="16" xfId="1" applyNumberFormat="1" applyFont="1" applyFill="1" applyBorder="1" applyAlignment="1">
      <alignment horizontal="left" vertical="center"/>
    </xf>
    <xf numFmtId="0" fontId="52" fillId="0" borderId="18" xfId="1" applyNumberFormat="1" applyFont="1" applyFill="1" applyBorder="1" applyAlignment="1">
      <alignment vertical="center"/>
    </xf>
    <xf numFmtId="0" fontId="52" fillId="0" borderId="0" xfId="1" applyNumberFormat="1" applyFont="1" applyFill="1" applyBorder="1" applyAlignment="1">
      <alignment vertical="center"/>
    </xf>
    <xf numFmtId="0" fontId="53" fillId="0" borderId="0" xfId="1" applyNumberFormat="1" applyFont="1" applyAlignment="1">
      <alignment vertical="center"/>
    </xf>
    <xf numFmtId="0" fontId="54" fillId="0" borderId="0" xfId="1" applyFont="1" applyBorder="1"/>
    <xf numFmtId="0" fontId="52" fillId="0" borderId="0" xfId="1" applyNumberFormat="1" applyFont="1" applyAlignment="1">
      <alignment vertical="center"/>
    </xf>
    <xf numFmtId="0" fontId="54" fillId="0" borderId="0" xfId="1" applyNumberFormat="1" applyFont="1" applyAlignment="1">
      <alignment vertical="center"/>
    </xf>
    <xf numFmtId="0" fontId="54" fillId="0" borderId="0" xfId="1" applyNumberFormat="1" applyFont="1" applyBorder="1" applyAlignment="1">
      <alignment vertical="center"/>
    </xf>
    <xf numFmtId="0" fontId="52" fillId="0" borderId="29" xfId="1" applyNumberFormat="1" applyFont="1" applyFill="1" applyBorder="1" applyAlignment="1">
      <alignment vertical="center"/>
    </xf>
    <xf numFmtId="0" fontId="55" fillId="0" borderId="0" xfId="0" applyFont="1"/>
    <xf numFmtId="0" fontId="0" fillId="0" borderId="0" xfId="0" applyBorder="1"/>
    <xf numFmtId="0" fontId="51" fillId="0" borderId="0" xfId="1" applyNumberFormat="1" applyFont="1" applyBorder="1" applyAlignment="1">
      <alignment vertical="center"/>
    </xf>
    <xf numFmtId="0" fontId="55" fillId="0" borderId="0" xfId="0" applyFont="1" applyBorder="1" applyAlignment="1">
      <alignment vertical="top" wrapText="1"/>
    </xf>
    <xf numFmtId="0" fontId="56" fillId="0" borderId="0" xfId="1" applyNumberFormat="1" applyFont="1" applyBorder="1" applyAlignment="1">
      <alignment vertical="center"/>
    </xf>
    <xf numFmtId="0" fontId="56" fillId="0" borderId="0" xfId="1" applyNumberFormat="1" applyFont="1" applyAlignment="1">
      <alignment vertical="center"/>
    </xf>
    <xf numFmtId="0" fontId="9" fillId="0" borderId="0" xfId="1" applyNumberFormat="1" applyFont="1" applyFill="1" applyAlignment="1">
      <alignment horizontal="left" vertical="center"/>
    </xf>
    <xf numFmtId="0" fontId="9" fillId="0" borderId="0" xfId="1" applyNumberFormat="1" applyFont="1" applyFill="1" applyAlignment="1">
      <alignment horizontal="center" vertical="center"/>
    </xf>
    <xf numFmtId="0" fontId="9" fillId="0" borderId="0" xfId="1" applyNumberFormat="1" applyFont="1" applyFill="1" applyBorder="1" applyAlignment="1">
      <alignment vertical="center"/>
    </xf>
    <xf numFmtId="0" fontId="10" fillId="0" borderId="0" xfId="1" applyNumberFormat="1" applyFont="1" applyFill="1" applyAlignment="1">
      <alignment vertical="center"/>
    </xf>
    <xf numFmtId="0" fontId="11" fillId="0" borderId="0" xfId="1" applyNumberFormat="1" applyFont="1" applyFill="1" applyBorder="1" applyAlignment="1">
      <alignment vertical="center"/>
    </xf>
    <xf numFmtId="0" fontId="57" fillId="2" borderId="2" xfId="1" applyNumberFormat="1" applyFont="1" applyFill="1" applyBorder="1" applyAlignment="1">
      <alignment vertical="center"/>
    </xf>
    <xf numFmtId="0" fontId="9" fillId="0" borderId="0" xfId="1" applyNumberFormat="1" applyFont="1" applyFill="1" applyBorder="1" applyAlignment="1">
      <alignment horizontal="center" vertical="center"/>
    </xf>
    <xf numFmtId="0" fontId="14" fillId="4" borderId="11" xfId="1" applyNumberFormat="1" applyFont="1" applyFill="1" applyBorder="1" applyAlignment="1">
      <alignment vertical="center"/>
    </xf>
    <xf numFmtId="0" fontId="13" fillId="0" borderId="0" xfId="1" applyNumberFormat="1" applyFont="1" applyFill="1" applyBorder="1" applyAlignment="1">
      <alignment vertical="center"/>
    </xf>
    <xf numFmtId="0" fontId="14" fillId="0" borderId="0" xfId="1" applyNumberFormat="1" applyFont="1" applyFill="1" applyBorder="1" applyAlignment="1">
      <alignment vertical="center"/>
    </xf>
    <xf numFmtId="0" fontId="28" fillId="0" borderId="0" xfId="0" applyFont="1" applyFill="1" applyBorder="1" applyAlignment="1"/>
    <xf numFmtId="0" fontId="15" fillId="0" borderId="0" xfId="1" applyNumberFormat="1" applyFont="1" applyFill="1" applyBorder="1" applyAlignment="1">
      <alignment vertical="center"/>
    </xf>
    <xf numFmtId="0" fontId="15" fillId="0" borderId="0" xfId="1" applyNumberFormat="1" applyFont="1" applyFill="1" applyBorder="1" applyAlignment="1">
      <alignment horizontal="center" vertical="center"/>
    </xf>
    <xf numFmtId="49" fontId="18" fillId="7" borderId="9" xfId="1" applyNumberFormat="1" applyFont="1" applyFill="1" applyBorder="1" applyAlignment="1">
      <alignment horizontal="center" vertical="center"/>
    </xf>
    <xf numFmtId="49" fontId="18" fillId="0" borderId="0" xfId="1" applyNumberFormat="1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32" fillId="4" borderId="16" xfId="1" applyNumberFormat="1" applyFont="1" applyFill="1" applyBorder="1" applyAlignment="1">
      <alignment horizontal="center" vertical="center"/>
    </xf>
    <xf numFmtId="0" fontId="32" fillId="0" borderId="0" xfId="1" applyNumberFormat="1" applyFont="1" applyFill="1" applyBorder="1" applyAlignment="1">
      <alignment horizontal="center" vertical="center"/>
    </xf>
    <xf numFmtId="0" fontId="32" fillId="0" borderId="0" xfId="1" quotePrefix="1" applyNumberFormat="1" applyFont="1" applyFill="1" applyBorder="1" applyAlignment="1">
      <alignment horizontal="left" vertical="center"/>
    </xf>
    <xf numFmtId="0" fontId="25" fillId="0" borderId="0" xfId="1" applyNumberFormat="1" applyFont="1" applyFill="1" applyBorder="1" applyAlignment="1">
      <alignment horizontal="center" vertical="center"/>
    </xf>
    <xf numFmtId="0" fontId="27" fillId="0" borderId="0" xfId="1" applyNumberFormat="1" applyFont="1" applyFill="1" applyBorder="1" applyAlignment="1">
      <alignment vertical="center"/>
    </xf>
    <xf numFmtId="0" fontId="14" fillId="0" borderId="0" xfId="1" applyNumberFormat="1" applyFont="1" applyFill="1" applyBorder="1" applyAlignment="1">
      <alignment horizontal="center" vertical="center"/>
    </xf>
    <xf numFmtId="0" fontId="32" fillId="0" borderId="0" xfId="1" applyNumberFormat="1" applyFont="1" applyFill="1" applyBorder="1" applyAlignment="1">
      <alignment horizontal="left" vertical="center"/>
    </xf>
    <xf numFmtId="0" fontId="32" fillId="0" borderId="0" xfId="1" quotePrefix="1" applyNumberFormat="1" applyFont="1" applyFill="1" applyBorder="1" applyAlignment="1">
      <alignment horizontal="center" vertical="center"/>
    </xf>
    <xf numFmtId="0" fontId="59" fillId="0" borderId="0" xfId="1" applyNumberFormat="1" applyFont="1" applyFill="1" applyBorder="1" applyAlignment="1">
      <alignment horizontal="center" vertical="center"/>
    </xf>
    <xf numFmtId="0" fontId="59" fillId="0" borderId="0" xfId="1" applyNumberFormat="1" applyFont="1" applyFill="1" applyBorder="1" applyAlignment="1">
      <alignment horizontal="left" vertical="center"/>
    </xf>
    <xf numFmtId="0" fontId="34" fillId="0" borderId="0" xfId="1" applyNumberFormat="1" applyFont="1" applyFill="1" applyBorder="1" applyAlignment="1">
      <alignment horizontal="center" vertical="center"/>
    </xf>
    <xf numFmtId="0" fontId="32" fillId="4" borderId="31" xfId="1" applyNumberFormat="1" applyFont="1" applyFill="1" applyBorder="1" applyAlignment="1">
      <alignment horizontal="center" vertical="center"/>
    </xf>
    <xf numFmtId="0" fontId="18" fillId="7" borderId="9" xfId="1" applyNumberFormat="1" applyFont="1" applyFill="1" applyBorder="1" applyAlignment="1">
      <alignment horizontal="right" vertical="center"/>
    </xf>
    <xf numFmtId="0" fontId="18" fillId="0" borderId="0" xfId="1" applyNumberFormat="1" applyFont="1" applyFill="1" applyBorder="1" applyAlignment="1">
      <alignment horizontal="right" vertical="center"/>
    </xf>
    <xf numFmtId="0" fontId="35" fillId="0" borderId="0" xfId="1" applyNumberFormat="1" applyFont="1" applyFill="1" applyBorder="1" applyAlignment="1">
      <alignment horizontal="center" vertical="center"/>
    </xf>
    <xf numFmtId="0" fontId="41" fillId="0" borderId="0" xfId="1" applyNumberFormat="1" applyFont="1" applyFill="1" applyBorder="1" applyAlignment="1">
      <alignment vertical="center"/>
    </xf>
    <xf numFmtId="0" fontId="18" fillId="0" borderId="0" xfId="1" applyNumberFormat="1" applyFont="1" applyFill="1" applyBorder="1" applyAlignment="1">
      <alignment horizontal="center" vertical="center"/>
    </xf>
    <xf numFmtId="0" fontId="45" fillId="0" borderId="0" xfId="1" applyNumberFormat="1" applyFont="1" applyFill="1" applyBorder="1" applyAlignment="1">
      <alignment vertical="center"/>
    </xf>
    <xf numFmtId="0" fontId="46" fillId="0" borderId="0" xfId="1" applyNumberFormat="1" applyFont="1" applyFill="1" applyBorder="1" applyAlignment="1">
      <alignment horizontal="center" vertical="center"/>
    </xf>
    <xf numFmtId="0" fontId="46" fillId="0" borderId="0" xfId="1" applyNumberFormat="1" applyFont="1" applyFill="1" applyBorder="1" applyAlignment="1">
      <alignment horizontal="left" vertical="center"/>
    </xf>
    <xf numFmtId="0" fontId="60" fillId="8" borderId="8" xfId="1" applyNumberFormat="1" applyFont="1" applyFill="1" applyBorder="1" applyAlignment="1">
      <alignment horizontal="left" vertical="center"/>
    </xf>
    <xf numFmtId="0" fontId="61" fillId="8" borderId="5" xfId="1" applyNumberFormat="1" applyFont="1" applyFill="1" applyBorder="1" applyAlignment="1">
      <alignment vertical="center"/>
    </xf>
    <xf numFmtId="0" fontId="63" fillId="0" borderId="0" xfId="1" applyNumberFormat="1" applyFont="1" applyFill="1" applyBorder="1" applyAlignment="1">
      <alignment vertical="center"/>
    </xf>
    <xf numFmtId="0" fontId="60" fillId="8" borderId="8" xfId="1" applyNumberFormat="1" applyFont="1" applyFill="1" applyBorder="1" applyAlignment="1">
      <alignment vertical="center"/>
    </xf>
    <xf numFmtId="0" fontId="25" fillId="4" borderId="33" xfId="1" applyNumberFormat="1" applyFont="1" applyFill="1" applyBorder="1" applyAlignment="1">
      <alignment vertical="center"/>
    </xf>
    <xf numFmtId="0" fontId="25" fillId="4" borderId="34" xfId="1" applyNumberFormat="1" applyFont="1" applyFill="1" applyBorder="1" applyAlignment="1">
      <alignment vertical="center"/>
    </xf>
    <xf numFmtId="0" fontId="32" fillId="4" borderId="35" xfId="1" applyNumberFormat="1" applyFont="1" applyFill="1" applyBorder="1" applyAlignment="1">
      <alignment horizontal="center" vertical="center"/>
    </xf>
    <xf numFmtId="0" fontId="65" fillId="0" borderId="0" xfId="1" applyNumberFormat="1" applyFont="1" applyFill="1" applyAlignment="1">
      <alignment vertical="center"/>
    </xf>
    <xf numFmtId="0" fontId="14" fillId="4" borderId="33" xfId="1" applyNumberFormat="1" applyFont="1" applyFill="1" applyBorder="1" applyAlignment="1">
      <alignment vertical="center"/>
    </xf>
    <xf numFmtId="0" fontId="14" fillId="4" borderId="34" xfId="1" applyNumberFormat="1" applyFont="1" applyFill="1" applyBorder="1" applyAlignment="1">
      <alignment vertical="center"/>
    </xf>
    <xf numFmtId="0" fontId="32" fillId="4" borderId="36" xfId="1" applyNumberFormat="1" applyFont="1" applyFill="1" applyBorder="1" applyAlignment="1">
      <alignment horizontal="center" vertical="center"/>
    </xf>
    <xf numFmtId="0" fontId="14" fillId="4" borderId="0" xfId="1" applyNumberFormat="1" applyFont="1" applyFill="1" applyBorder="1" applyAlignment="1">
      <alignment vertical="center"/>
    </xf>
    <xf numFmtId="0" fontId="14" fillId="4" borderId="19" xfId="1" applyNumberFormat="1" applyFont="1" applyFill="1" applyBorder="1" applyAlignment="1">
      <alignment vertical="center"/>
    </xf>
    <xf numFmtId="0" fontId="25" fillId="4" borderId="10" xfId="1" applyNumberFormat="1" applyFont="1" applyFill="1" applyBorder="1" applyAlignment="1">
      <alignment vertical="center"/>
    </xf>
    <xf numFmtId="0" fontId="25" fillId="4" borderId="38" xfId="1" applyNumberFormat="1" applyFont="1" applyFill="1" applyBorder="1" applyAlignment="1">
      <alignment vertical="center"/>
    </xf>
    <xf numFmtId="0" fontId="32" fillId="4" borderId="39" xfId="1" applyNumberFormat="1" applyFont="1" applyFill="1" applyBorder="1" applyAlignment="1">
      <alignment horizontal="center" vertical="center"/>
    </xf>
    <xf numFmtId="0" fontId="14" fillId="4" borderId="38" xfId="1" applyNumberFormat="1" applyFont="1" applyFill="1" applyBorder="1" applyAlignment="1">
      <alignment vertical="center"/>
    </xf>
    <xf numFmtId="0" fontId="67" fillId="0" borderId="0" xfId="0" applyFont="1"/>
    <xf numFmtId="0" fontId="25" fillId="4" borderId="41" xfId="1" applyNumberFormat="1" applyFont="1" applyFill="1" applyBorder="1" applyAlignment="1">
      <alignment vertical="center"/>
    </xf>
    <xf numFmtId="0" fontId="68" fillId="4" borderId="13" xfId="0" applyFont="1" applyFill="1" applyBorder="1"/>
    <xf numFmtId="0" fontId="68" fillId="4" borderId="42" xfId="0" applyFont="1" applyFill="1" applyBorder="1"/>
    <xf numFmtId="0" fontId="68" fillId="4" borderId="41" xfId="0" applyFont="1" applyFill="1" applyBorder="1"/>
    <xf numFmtId="0" fontId="68" fillId="4" borderId="15" xfId="0" applyFont="1" applyFill="1" applyBorder="1"/>
    <xf numFmtId="0" fontId="68" fillId="4" borderId="18" xfId="0" applyFont="1" applyFill="1" applyBorder="1"/>
    <xf numFmtId="0" fontId="68" fillId="4" borderId="25" xfId="0" applyFont="1" applyFill="1" applyBorder="1"/>
    <xf numFmtId="0" fontId="68" fillId="4" borderId="22" xfId="0" applyFont="1" applyFill="1" applyBorder="1"/>
    <xf numFmtId="0" fontId="25" fillId="4" borderId="43" xfId="1" applyNumberFormat="1" applyFont="1" applyFill="1" applyBorder="1" applyAlignment="1">
      <alignment vertical="center"/>
    </xf>
    <xf numFmtId="0" fontId="32" fillId="4" borderId="36" xfId="1" quotePrefix="1" applyNumberFormat="1" applyFont="1" applyFill="1" applyBorder="1" applyAlignment="1">
      <alignment horizontal="center" vertical="center"/>
    </xf>
    <xf numFmtId="0" fontId="69" fillId="4" borderId="21" xfId="1" applyNumberFormat="1" applyFont="1" applyFill="1" applyBorder="1" applyAlignment="1">
      <alignment horizontal="center" vertical="center"/>
    </xf>
    <xf numFmtId="0" fontId="64" fillId="4" borderId="20" xfId="1" applyNumberFormat="1" applyFont="1" applyFill="1" applyBorder="1" applyAlignment="1">
      <alignment horizontal="center" vertical="center"/>
    </xf>
    <xf numFmtId="0" fontId="64" fillId="4" borderId="21" xfId="1" applyNumberFormat="1" applyFont="1" applyFill="1" applyBorder="1" applyAlignment="1">
      <alignment horizontal="center" vertical="center"/>
    </xf>
    <xf numFmtId="0" fontId="64" fillId="4" borderId="37" xfId="1" applyNumberFormat="1" applyFont="1" applyFill="1" applyBorder="1" applyAlignment="1">
      <alignment horizontal="center" vertical="center"/>
    </xf>
    <xf numFmtId="0" fontId="64" fillId="4" borderId="30" xfId="1" applyNumberFormat="1" applyFont="1" applyFill="1" applyBorder="1" applyAlignment="1">
      <alignment horizontal="center" vertical="center"/>
    </xf>
    <xf numFmtId="0" fontId="64" fillId="4" borderId="31" xfId="1" applyNumberFormat="1" applyFont="1" applyFill="1" applyBorder="1" applyAlignment="1">
      <alignment horizontal="center" vertical="center"/>
    </xf>
    <xf numFmtId="0" fontId="64" fillId="4" borderId="40" xfId="1" applyNumberFormat="1" applyFont="1" applyFill="1" applyBorder="1" applyAlignment="1">
      <alignment horizontal="center" vertical="center"/>
    </xf>
    <xf numFmtId="0" fontId="66" fillId="4" borderId="20" xfId="1" applyNumberFormat="1" applyFont="1" applyFill="1" applyBorder="1" applyAlignment="1">
      <alignment horizontal="center" vertical="center"/>
    </xf>
    <xf numFmtId="0" fontId="66" fillId="4" borderId="21" xfId="1" applyNumberFormat="1" applyFont="1" applyFill="1" applyBorder="1" applyAlignment="1">
      <alignment horizontal="center" vertical="center"/>
    </xf>
    <xf numFmtId="0" fontId="66" fillId="4" borderId="37" xfId="1" applyNumberFormat="1" applyFont="1" applyFill="1" applyBorder="1" applyAlignment="1">
      <alignment horizontal="center" vertical="center"/>
    </xf>
    <xf numFmtId="0" fontId="41" fillId="7" borderId="8" xfId="1" applyNumberFormat="1" applyFont="1" applyFill="1" applyBorder="1" applyAlignment="1">
      <alignment horizontal="center" vertical="center"/>
    </xf>
    <xf numFmtId="0" fontId="41" fillId="7" borderId="5" xfId="1" applyNumberFormat="1" applyFont="1" applyFill="1" applyBorder="1" applyAlignment="1">
      <alignment horizontal="center" vertical="center"/>
    </xf>
    <xf numFmtId="0" fontId="41" fillId="7" borderId="9" xfId="1" applyNumberFormat="1" applyFont="1" applyFill="1" applyBorder="1" applyAlignment="1">
      <alignment horizontal="center" vertical="center"/>
    </xf>
    <xf numFmtId="0" fontId="62" fillId="9" borderId="5" xfId="1" applyNumberFormat="1" applyFont="1" applyFill="1" applyBorder="1" applyAlignment="1">
      <alignment horizontal="center" vertical="center"/>
    </xf>
    <xf numFmtId="0" fontId="62" fillId="9" borderId="9" xfId="1" applyNumberFormat="1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/>
    </xf>
    <xf numFmtId="0" fontId="28" fillId="4" borderId="9" xfId="0" applyFont="1" applyFill="1" applyBorder="1" applyAlignment="1">
      <alignment horizontal="center"/>
    </xf>
    <xf numFmtId="0" fontId="15" fillId="5" borderId="8" xfId="1" applyNumberFormat="1" applyFont="1" applyFill="1" applyBorder="1" applyAlignment="1">
      <alignment horizontal="center" vertical="center"/>
    </xf>
    <xf numFmtId="0" fontId="15" fillId="5" borderId="5" xfId="1" applyNumberFormat="1" applyFont="1" applyFill="1" applyBorder="1" applyAlignment="1">
      <alignment horizontal="center" vertical="center"/>
    </xf>
    <xf numFmtId="0" fontId="15" fillId="5" borderId="9" xfId="1" applyNumberFormat="1" applyFont="1" applyFill="1" applyBorder="1" applyAlignment="1">
      <alignment horizontal="center" vertical="center"/>
    </xf>
    <xf numFmtId="0" fontId="13" fillId="4" borderId="10" xfId="1" applyNumberFormat="1" applyFont="1" applyFill="1" applyBorder="1" applyAlignment="1">
      <alignment horizontal="center" vertical="center"/>
    </xf>
    <xf numFmtId="0" fontId="13" fillId="4" borderId="11" xfId="1" applyNumberFormat="1" applyFont="1" applyFill="1" applyBorder="1" applyAlignment="1">
      <alignment horizontal="center" vertical="center"/>
    </xf>
    <xf numFmtId="0" fontId="13" fillId="4" borderId="12" xfId="1" applyNumberFormat="1" applyFont="1" applyFill="1" applyBorder="1" applyAlignment="1">
      <alignment horizontal="center" vertical="center"/>
    </xf>
    <xf numFmtId="0" fontId="15" fillId="5" borderId="10" xfId="1" applyNumberFormat="1" applyFont="1" applyFill="1" applyBorder="1" applyAlignment="1">
      <alignment horizontal="center" vertical="center"/>
    </xf>
    <xf numFmtId="0" fontId="15" fillId="5" borderId="11" xfId="1" applyNumberFormat="1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4" fillId="4" borderId="8" xfId="1" applyNumberFormat="1" applyFont="1" applyFill="1" applyBorder="1" applyAlignment="1">
      <alignment horizontal="center" vertical="center"/>
    </xf>
    <xf numFmtId="0" fontId="14" fillId="4" borderId="5" xfId="1" applyNumberFormat="1" applyFont="1" applyFill="1" applyBorder="1" applyAlignment="1">
      <alignment horizontal="center" vertical="center"/>
    </xf>
    <xf numFmtId="0" fontId="14" fillId="4" borderId="9" xfId="1" applyNumberFormat="1" applyFont="1" applyFill="1" applyBorder="1" applyAlignment="1">
      <alignment horizontal="center" vertical="center"/>
    </xf>
    <xf numFmtId="0" fontId="68" fillId="4" borderId="44" xfId="0" applyFont="1" applyFill="1" applyBorder="1"/>
  </cellXfs>
  <cellStyles count="2">
    <cellStyle name="Normale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3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3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269514</xdr:colOff>
      <xdr:row>3</xdr:row>
      <xdr:rowOff>61831</xdr:rowOff>
    </xdr:from>
    <xdr:to>
      <xdr:col>12</xdr:col>
      <xdr:colOff>4421</xdr:colOff>
      <xdr:row>3</xdr:row>
      <xdr:rowOff>728581</xdr:rowOff>
    </xdr:to>
    <xdr:pic>
      <xdr:nvPicPr>
        <xdr:cNvPr id="2" name="Immagine 1" descr="C:\Documents and Settings\gianluca\Documenti\Immagini\mie\Logho Nando Lega\Nando Utd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03239" y="1090531"/>
          <a:ext cx="725507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666750</xdr:colOff>
      <xdr:row>3</xdr:row>
      <xdr:rowOff>59531</xdr:rowOff>
    </xdr:from>
    <xdr:to>
      <xdr:col>4</xdr:col>
      <xdr:colOff>250031</xdr:colOff>
      <xdr:row>3</xdr:row>
      <xdr:rowOff>735806</xdr:rowOff>
    </xdr:to>
    <xdr:pic>
      <xdr:nvPicPr>
        <xdr:cNvPr id="3" name="Immagine 2" descr="C:\Documents and Settings\gianluca\Documenti\Immagini\mie\Logho Nando Lega\Barcellonando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38225" y="1088231"/>
          <a:ext cx="573881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380690</xdr:colOff>
      <xdr:row>3</xdr:row>
      <xdr:rowOff>58057</xdr:rowOff>
    </xdr:from>
    <xdr:to>
      <xdr:col>29</xdr:col>
      <xdr:colOff>192229</xdr:colOff>
      <xdr:row>3</xdr:row>
      <xdr:rowOff>734332</xdr:rowOff>
    </xdr:to>
    <xdr:pic>
      <xdr:nvPicPr>
        <xdr:cNvPr id="2" name="Immagine 1" descr="C:\Documents and Settings\gianluca\Documenti\Immagini\mie\Logho Nando Lega\Barcellonand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19865" y="1086757"/>
          <a:ext cx="535439" cy="6762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46</xdr:col>
      <xdr:colOff>531729</xdr:colOff>
      <xdr:row>3</xdr:row>
      <xdr:rowOff>62140</xdr:rowOff>
    </xdr:from>
    <xdr:to>
      <xdr:col>47</xdr:col>
      <xdr:colOff>272514</xdr:colOff>
      <xdr:row>3</xdr:row>
      <xdr:rowOff>719365</xdr:rowOff>
    </xdr:to>
    <xdr:pic>
      <xdr:nvPicPr>
        <xdr:cNvPr id="3" name="Immagine 2" descr="C:\Documents and Settings\gianluca\Documenti\Immagini\mie\Logho Nando Lega\Nando M'glabach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65454" y="1090840"/>
          <a:ext cx="464685" cy="6572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10</xdr:col>
      <xdr:colOff>408916</xdr:colOff>
      <xdr:row>29</xdr:row>
      <xdr:rowOff>84171</xdr:rowOff>
    </xdr:from>
    <xdr:to>
      <xdr:col>11</xdr:col>
      <xdr:colOff>382380</xdr:colOff>
      <xdr:row>29</xdr:row>
      <xdr:rowOff>750921</xdr:rowOff>
    </xdr:to>
    <xdr:pic>
      <xdr:nvPicPr>
        <xdr:cNvPr id="4" name="Immagine 3" descr="C:\Documents and Settings\gianluca\Documenti\Immagini\mie\Logho Nando Lega\Lokomotiv Nando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0391" y="6580221"/>
          <a:ext cx="697364" cy="6667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10</xdr:col>
      <xdr:colOff>410935</xdr:colOff>
      <xdr:row>3</xdr:row>
      <xdr:rowOff>99157</xdr:rowOff>
    </xdr:from>
    <xdr:to>
      <xdr:col>11</xdr:col>
      <xdr:colOff>434072</xdr:colOff>
      <xdr:row>3</xdr:row>
      <xdr:rowOff>746857</xdr:rowOff>
    </xdr:to>
    <xdr:pic>
      <xdr:nvPicPr>
        <xdr:cNvPr id="6" name="Immagine 5" descr="C:\Documents and Settings\gianluca\Documenti\Immagini\mie\Logho Nando Lega\Nando Coito F.C.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859985" y="1127857"/>
          <a:ext cx="747037" cy="6477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28</xdr:col>
      <xdr:colOff>463776</xdr:colOff>
      <xdr:row>29</xdr:row>
      <xdr:rowOff>23813</xdr:rowOff>
    </xdr:from>
    <xdr:to>
      <xdr:col>29</xdr:col>
      <xdr:colOff>386783</xdr:colOff>
      <xdr:row>29</xdr:row>
      <xdr:rowOff>785813</xdr:rowOff>
    </xdr:to>
    <xdr:pic>
      <xdr:nvPicPr>
        <xdr:cNvPr id="7" name="Immagine 6" descr="E:\PGM\1. FANTACALCIO\1. NANDO LEGA\Logho Nando Lega\Isernando........JPG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07376" y="6519863"/>
          <a:ext cx="646907" cy="7620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20</xdr:col>
      <xdr:colOff>238126</xdr:colOff>
      <xdr:row>29</xdr:row>
      <xdr:rowOff>95250</xdr:rowOff>
    </xdr:from>
    <xdr:to>
      <xdr:col>22</xdr:col>
      <xdr:colOff>47739</xdr:colOff>
      <xdr:row>29</xdr:row>
      <xdr:rowOff>714375</xdr:rowOff>
    </xdr:to>
    <xdr:pic>
      <xdr:nvPicPr>
        <xdr:cNvPr id="8" name="Immagine 7" descr="E:\PGM\1. FANTACALCIO\1. NANDO LEGA\Logho Nando Lega\SBK NANDO...JPG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877301" y="6591300"/>
          <a:ext cx="1019288" cy="6191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20</xdr:col>
      <xdr:colOff>345282</xdr:colOff>
      <xdr:row>3</xdr:row>
      <xdr:rowOff>59531</xdr:rowOff>
    </xdr:from>
    <xdr:to>
      <xdr:col>21</xdr:col>
      <xdr:colOff>333375</xdr:colOff>
      <xdr:row>3</xdr:row>
      <xdr:rowOff>726281</xdr:rowOff>
    </xdr:to>
    <xdr:pic>
      <xdr:nvPicPr>
        <xdr:cNvPr id="10" name="Immagine 9" descr="E:\PGM\1. FANTACALCIO\1. NANDO LEGA\Immagini\Logho Nando Lega\nando utd.JPG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479007" y="6555581"/>
          <a:ext cx="711993" cy="6667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38</xdr:col>
      <xdr:colOff>345274</xdr:colOff>
      <xdr:row>3</xdr:row>
      <xdr:rowOff>35720</xdr:rowOff>
    </xdr:from>
    <xdr:to>
      <xdr:col>39</xdr:col>
      <xdr:colOff>416711</xdr:colOff>
      <xdr:row>3</xdr:row>
      <xdr:rowOff>746126</xdr:rowOff>
    </xdr:to>
    <xdr:pic>
      <xdr:nvPicPr>
        <xdr:cNvPr id="11" name="Immagine 10" descr="C:\Users\gianluca\Dropbox\PGM\1. FANTACALCIO\1. NANDO LEGA\Immagini\Logho Nando Lega\URINANDO 2.jpg"/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1834805" y="1071564"/>
          <a:ext cx="797719" cy="71040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380690</xdr:colOff>
      <xdr:row>3</xdr:row>
      <xdr:rowOff>58057</xdr:rowOff>
    </xdr:from>
    <xdr:to>
      <xdr:col>3</xdr:col>
      <xdr:colOff>192229</xdr:colOff>
      <xdr:row>3</xdr:row>
      <xdr:rowOff>734332</xdr:rowOff>
    </xdr:to>
    <xdr:pic>
      <xdr:nvPicPr>
        <xdr:cNvPr id="2" name="Immagine 1" descr="C:\Documents and Settings\gianluca\Documenti\Immagini\mie\Logho Nando Lega\Barcellonand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19865" y="1086757"/>
          <a:ext cx="535439" cy="6762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38</xdr:col>
      <xdr:colOff>531729</xdr:colOff>
      <xdr:row>3</xdr:row>
      <xdr:rowOff>62140</xdr:rowOff>
    </xdr:from>
    <xdr:to>
      <xdr:col>39</xdr:col>
      <xdr:colOff>272514</xdr:colOff>
      <xdr:row>3</xdr:row>
      <xdr:rowOff>719365</xdr:rowOff>
    </xdr:to>
    <xdr:pic>
      <xdr:nvPicPr>
        <xdr:cNvPr id="3" name="Immagine 2" descr="C:\Documents and Settings\gianluca\Documenti\Immagini\mie\Logho Nando Lega\Nando M'glabach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76354" y="1090840"/>
          <a:ext cx="464685" cy="6572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20</xdr:col>
      <xdr:colOff>408916</xdr:colOff>
      <xdr:row>3</xdr:row>
      <xdr:rowOff>84171</xdr:rowOff>
    </xdr:from>
    <xdr:to>
      <xdr:col>21</xdr:col>
      <xdr:colOff>382380</xdr:colOff>
      <xdr:row>3</xdr:row>
      <xdr:rowOff>750921</xdr:rowOff>
    </xdr:to>
    <xdr:pic>
      <xdr:nvPicPr>
        <xdr:cNvPr id="4" name="Immagine 3" descr="C:\Documents and Settings\gianluca\Documenti\Immagini\mie\Logho Nando Lega\Lokomotiv Nando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542641" y="6780246"/>
          <a:ext cx="697364" cy="6667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</xdr:col>
      <xdr:colOff>410935</xdr:colOff>
      <xdr:row>29</xdr:row>
      <xdr:rowOff>99157</xdr:rowOff>
    </xdr:from>
    <xdr:to>
      <xdr:col>3</xdr:col>
      <xdr:colOff>434072</xdr:colOff>
      <xdr:row>29</xdr:row>
      <xdr:rowOff>746857</xdr:rowOff>
    </xdr:to>
    <xdr:pic>
      <xdr:nvPicPr>
        <xdr:cNvPr id="5" name="Immagine 4" descr="C:\Documents and Settings\gianluca\Documenti\Immagini\mie\Logho Nando Lega\Nando Coito F.C..jp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44660" y="1127857"/>
          <a:ext cx="747037" cy="6477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20</xdr:col>
      <xdr:colOff>463776</xdr:colOff>
      <xdr:row>29</xdr:row>
      <xdr:rowOff>23813</xdr:rowOff>
    </xdr:from>
    <xdr:to>
      <xdr:col>21</xdr:col>
      <xdr:colOff>386783</xdr:colOff>
      <xdr:row>29</xdr:row>
      <xdr:rowOff>785813</xdr:rowOff>
    </xdr:to>
    <xdr:pic>
      <xdr:nvPicPr>
        <xdr:cNvPr id="6" name="Immagine 5" descr="E:\PGM\1. FANTACALCIO\1. NANDO LEGA\Logho Nando Lega\Isernando........JPG"/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102951" y="6719888"/>
          <a:ext cx="646907" cy="7620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28</xdr:col>
      <xdr:colOff>238126</xdr:colOff>
      <xdr:row>3</xdr:row>
      <xdr:rowOff>95250</xdr:rowOff>
    </xdr:from>
    <xdr:to>
      <xdr:col>30</xdr:col>
      <xdr:colOff>95364</xdr:colOff>
      <xdr:row>3</xdr:row>
      <xdr:rowOff>714375</xdr:rowOff>
    </xdr:to>
    <xdr:pic>
      <xdr:nvPicPr>
        <xdr:cNvPr id="7" name="Immagine 6" descr="E:\PGM\1. FANTACALCIO\1. NANDO LEGA\Logho Nando Lega\SBK NANDO...JPG"/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181726" y="6791325"/>
          <a:ext cx="1019288" cy="6191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28</xdr:col>
      <xdr:colOff>361157</xdr:colOff>
      <xdr:row>29</xdr:row>
      <xdr:rowOff>59531</xdr:rowOff>
    </xdr:from>
    <xdr:to>
      <xdr:col>29</xdr:col>
      <xdr:colOff>349250</xdr:colOff>
      <xdr:row>29</xdr:row>
      <xdr:rowOff>726281</xdr:rowOff>
    </xdr:to>
    <xdr:pic>
      <xdr:nvPicPr>
        <xdr:cNvPr id="8" name="Immagine 7" descr="E:\PGM\1. FANTACALCIO\1. NANDO LEGA\Immagini\Logho Nando Lega\nando utd.JPG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1886407" y="6774656"/>
          <a:ext cx="718343" cy="6667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10</xdr:col>
      <xdr:colOff>345274</xdr:colOff>
      <xdr:row>29</xdr:row>
      <xdr:rowOff>35720</xdr:rowOff>
    </xdr:from>
    <xdr:to>
      <xdr:col>11</xdr:col>
      <xdr:colOff>416711</xdr:colOff>
      <xdr:row>29</xdr:row>
      <xdr:rowOff>746126</xdr:rowOff>
    </xdr:to>
    <xdr:pic>
      <xdr:nvPicPr>
        <xdr:cNvPr id="9" name="Immagine 8" descr="C:\Users\gianluca\Dropbox\PGM\1. FANTACALCIO\1. NANDO LEGA\Immagini\Logho Nando Lega\URINANDO 2.jpg"/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1794324" y="1064420"/>
          <a:ext cx="795337" cy="71040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R77"/>
  <sheetViews>
    <sheetView zoomScale="80" zoomScaleNormal="80" workbookViewId="0">
      <selection activeCell="A18" sqref="A18"/>
    </sheetView>
  </sheetViews>
  <sheetFormatPr defaultRowHeight="12.75"/>
  <cols>
    <col min="1" max="1" width="4.140625" style="11" customWidth="1"/>
    <col min="2" max="2" width="1.42578125" style="11" customWidth="1"/>
    <col min="3" max="3" width="11.28515625" style="11" bestFit="1" customWidth="1"/>
    <col min="4" max="4" width="3.5703125" style="11" customWidth="1"/>
    <col min="5" max="5" width="8.42578125" style="11" bestFit="1" customWidth="1"/>
    <col min="6" max="6" width="5" style="12" bestFit="1" customWidth="1"/>
    <col min="7" max="7" width="1.5703125" style="12" customWidth="1"/>
    <col min="8" max="8" width="3" style="12" customWidth="1"/>
    <col min="9" max="9" width="5.7109375" style="13" bestFit="1" customWidth="1"/>
    <col min="10" max="10" width="2.85546875" style="14" customWidth="1"/>
    <col min="11" max="11" width="11.28515625" style="11" customWidth="1"/>
    <col min="12" max="12" width="3.5703125" style="11" customWidth="1"/>
    <col min="13" max="13" width="8.42578125" style="11" bestFit="1" customWidth="1"/>
    <col min="14" max="14" width="5" style="12" customWidth="1"/>
    <col min="15" max="15" width="1.5703125" style="12" customWidth="1"/>
    <col min="16" max="16" width="3" style="12" customWidth="1"/>
    <col min="17" max="17" width="5.85546875" style="13" customWidth="1"/>
    <col min="18" max="18" width="1.42578125" style="13" customWidth="1"/>
    <col min="19" max="19" width="5.85546875" style="162" customWidth="1"/>
    <col min="20" max="20" width="1.42578125" style="162" customWidth="1"/>
    <col min="21" max="21" width="11.28515625" style="11" bestFit="1" customWidth="1"/>
    <col min="22" max="22" width="6.28515625" style="11" customWidth="1"/>
    <col min="23" max="23" width="4.28515625" style="11" bestFit="1" customWidth="1"/>
    <col min="24" max="24" width="5" style="12" customWidth="1"/>
    <col min="25" max="25" width="1.5703125" style="12" customWidth="1"/>
    <col min="26" max="26" width="2.140625" style="12" customWidth="1"/>
    <col min="27" max="27" width="5.42578125" style="13" customWidth="1"/>
    <col min="28" max="28" width="2.85546875" style="14" customWidth="1"/>
    <col min="29" max="29" width="11.28515625" style="11" bestFit="1" customWidth="1"/>
    <col min="30" max="30" width="4.7109375" style="11" customWidth="1"/>
    <col min="31" max="31" width="4.28515625" style="11" bestFit="1" customWidth="1"/>
    <col min="32" max="32" width="5" style="12" customWidth="1"/>
    <col min="33" max="33" width="1.5703125" style="12" customWidth="1"/>
    <col min="34" max="34" width="2.140625" style="12" customWidth="1"/>
    <col min="35" max="35" width="6.42578125" style="13" bestFit="1" customWidth="1"/>
    <col min="36" max="36" width="1.42578125" style="13" customWidth="1"/>
    <col min="37" max="37" width="5.85546875" style="162" customWidth="1"/>
    <col min="38" max="38" width="1.42578125" style="162" customWidth="1"/>
    <col min="39" max="39" width="11.28515625" style="11" bestFit="1" customWidth="1"/>
    <col min="40" max="40" width="9.140625" style="11" bestFit="1" customWidth="1"/>
    <col min="41" max="41" width="4.28515625" style="11" bestFit="1" customWidth="1"/>
    <col min="42" max="42" width="5" style="12" customWidth="1"/>
    <col min="43" max="43" width="1.5703125" style="12" customWidth="1"/>
    <col min="44" max="44" width="2.140625" style="12" customWidth="1"/>
    <col min="45" max="45" width="5.28515625" style="13" customWidth="1"/>
    <col min="46" max="46" width="2.85546875" style="14" customWidth="1"/>
    <col min="47" max="47" width="11.28515625" style="11" bestFit="1" customWidth="1"/>
    <col min="48" max="48" width="3.5703125" style="11" customWidth="1"/>
    <col min="49" max="49" width="4.28515625" style="11" bestFit="1" customWidth="1"/>
    <col min="50" max="50" width="5" style="12" customWidth="1"/>
    <col min="51" max="51" width="1.5703125" style="12" customWidth="1"/>
    <col min="52" max="52" width="2.140625" style="12" customWidth="1"/>
    <col min="53" max="53" width="5.42578125" style="13" customWidth="1"/>
    <col min="54" max="54" width="1.42578125" style="11" customWidth="1"/>
    <col min="55" max="57" width="9.140625" style="16"/>
    <col min="58" max="66" width="9.140625" style="17"/>
    <col min="67" max="70" width="9.140625" style="16"/>
    <col min="71" max="16384" width="9.140625" style="11"/>
  </cols>
  <sheetData>
    <row r="1" spans="2:70" s="1" customFormat="1" ht="57.75" customHeight="1" thickTop="1" thickBot="1">
      <c r="B1" s="1" t="s">
        <v>0</v>
      </c>
      <c r="C1" s="2"/>
      <c r="D1" s="167" t="s">
        <v>216</v>
      </c>
      <c r="E1" s="4"/>
      <c r="F1" s="5"/>
      <c r="G1" s="5"/>
      <c r="H1" s="5"/>
      <c r="I1" s="6"/>
      <c r="J1" s="4"/>
      <c r="K1" s="4"/>
      <c r="L1" s="4"/>
      <c r="M1" s="4"/>
      <c r="N1" s="5"/>
      <c r="O1" s="5"/>
      <c r="P1" s="5"/>
      <c r="Q1" s="6"/>
      <c r="R1" s="4"/>
      <c r="S1" s="4"/>
      <c r="T1" s="4"/>
      <c r="U1" s="7"/>
      <c r="V1" s="8"/>
      <c r="W1" s="8"/>
      <c r="BF1" s="9"/>
      <c r="BG1" s="9"/>
      <c r="BH1" s="10"/>
      <c r="BI1" s="10"/>
      <c r="BJ1" s="10"/>
      <c r="BK1" s="10"/>
      <c r="BL1" s="10"/>
      <c r="BM1" s="10"/>
      <c r="BN1" s="10"/>
      <c r="BO1" s="8"/>
      <c r="BP1" s="8"/>
      <c r="BQ1" s="8"/>
      <c r="BR1" s="8"/>
    </row>
    <row r="2" spans="2:70" ht="14.25" thickTop="1" thickBot="1">
      <c r="S2" s="15"/>
      <c r="T2" s="15"/>
      <c r="AK2" s="15"/>
      <c r="AL2" s="15"/>
    </row>
    <row r="3" spans="2:70" ht="9" customHeight="1" thickBot="1">
      <c r="B3" s="18"/>
      <c r="C3" s="19"/>
      <c r="D3" s="19"/>
      <c r="E3" s="19"/>
      <c r="F3" s="20"/>
      <c r="G3" s="20"/>
      <c r="H3" s="20"/>
      <c r="I3" s="21"/>
      <c r="J3" s="19"/>
      <c r="K3" s="19"/>
      <c r="L3" s="19"/>
      <c r="M3" s="19"/>
      <c r="N3" s="20"/>
      <c r="O3" s="20"/>
      <c r="P3" s="20"/>
      <c r="Q3" s="21"/>
      <c r="R3" s="22"/>
      <c r="S3" s="15"/>
      <c r="T3" s="164"/>
      <c r="U3" s="164"/>
      <c r="V3" s="164"/>
      <c r="W3" s="164"/>
      <c r="X3" s="168"/>
      <c r="Y3" s="168"/>
      <c r="Z3" s="168"/>
      <c r="AA3" s="15"/>
      <c r="AB3" s="164"/>
      <c r="AC3" s="164"/>
      <c r="AD3" s="164"/>
      <c r="AE3" s="164"/>
      <c r="AF3" s="168"/>
      <c r="AG3" s="168"/>
      <c r="AH3" s="168"/>
      <c r="AI3" s="15"/>
      <c r="AJ3" s="15"/>
      <c r="AK3" s="15"/>
      <c r="AL3" s="164"/>
      <c r="AM3" s="164"/>
      <c r="AN3" s="164"/>
      <c r="AO3" s="164"/>
      <c r="AP3" s="168"/>
      <c r="AQ3" s="168"/>
      <c r="AR3" s="168"/>
      <c r="AS3" s="15"/>
      <c r="AT3" s="164"/>
      <c r="AU3" s="164"/>
      <c r="AV3" s="164"/>
      <c r="AW3" s="164"/>
      <c r="AX3" s="168"/>
      <c r="AY3" s="168"/>
      <c r="AZ3" s="168"/>
      <c r="BA3" s="15"/>
      <c r="BB3" s="15"/>
      <c r="BE3" s="23"/>
    </row>
    <row r="4" spans="2:70" s="29" customFormat="1" ht="63.75" customHeight="1" thickBot="1">
      <c r="B4" s="24"/>
      <c r="C4" s="169"/>
      <c r="D4" s="243"/>
      <c r="E4" s="244"/>
      <c r="F4" s="245">
        <v>1</v>
      </c>
      <c r="G4" s="246"/>
      <c r="H4" s="246"/>
      <c r="I4" s="247"/>
      <c r="J4" s="25"/>
      <c r="K4" s="248"/>
      <c r="L4" s="249"/>
      <c r="M4" s="250"/>
      <c r="N4" s="251">
        <f>COUNTIF(BH5:BH9,TRUE)</f>
        <v>1</v>
      </c>
      <c r="O4" s="252"/>
      <c r="P4" s="252"/>
      <c r="Q4" s="252"/>
      <c r="R4" s="26"/>
      <c r="S4" s="27"/>
      <c r="T4" s="170"/>
      <c r="U4" s="171"/>
      <c r="V4" s="172"/>
      <c r="W4" s="172"/>
      <c r="X4" s="173"/>
      <c r="Y4" s="173"/>
      <c r="Z4" s="173"/>
      <c r="AA4" s="173"/>
      <c r="AB4" s="27"/>
      <c r="AC4" s="171"/>
      <c r="AD4" s="172"/>
      <c r="AE4" s="172"/>
      <c r="AF4" s="173"/>
      <c r="AG4" s="173"/>
      <c r="AH4" s="173"/>
      <c r="AI4" s="173"/>
      <c r="AJ4" s="174"/>
      <c r="AK4" s="27"/>
      <c r="AL4" s="170"/>
      <c r="AM4" s="171"/>
      <c r="AN4" s="172"/>
      <c r="AO4" s="172"/>
      <c r="AP4" s="173"/>
      <c r="AQ4" s="173"/>
      <c r="AR4" s="173"/>
      <c r="AS4" s="173"/>
      <c r="AT4" s="27"/>
      <c r="AU4" s="171"/>
      <c r="AV4" s="172"/>
      <c r="AW4" s="172"/>
      <c r="AX4" s="173"/>
      <c r="AY4" s="173"/>
      <c r="AZ4" s="173"/>
      <c r="BA4" s="173"/>
      <c r="BB4" s="174"/>
      <c r="BC4" s="28"/>
      <c r="BF4" s="30"/>
      <c r="BG4" s="30"/>
      <c r="BH4" s="30"/>
      <c r="BI4" s="30"/>
      <c r="BJ4" s="31"/>
      <c r="BK4" s="31"/>
      <c r="BL4" s="31"/>
      <c r="BM4" s="31"/>
      <c r="BN4" s="31"/>
      <c r="BO4" s="28"/>
      <c r="BP4" s="32"/>
      <c r="BQ4" s="32"/>
      <c r="BR4" s="32"/>
    </row>
    <row r="5" spans="2:70" s="52" customFormat="1" ht="21.75" thickBot="1">
      <c r="B5" s="33"/>
      <c r="C5" s="175" t="s">
        <v>1</v>
      </c>
      <c r="D5" s="253" t="s">
        <v>5</v>
      </c>
      <c r="E5" s="254"/>
      <c r="F5" s="254"/>
      <c r="G5" s="254"/>
      <c r="H5" s="254"/>
      <c r="I5" s="254"/>
      <c r="J5" s="39"/>
      <c r="K5" s="175" t="s">
        <v>108</v>
      </c>
      <c r="L5" s="253" t="s">
        <v>215</v>
      </c>
      <c r="M5" s="254"/>
      <c r="N5" s="254"/>
      <c r="O5" s="254"/>
      <c r="P5" s="254"/>
      <c r="Q5" s="255"/>
      <c r="R5" s="42"/>
      <c r="S5" s="43"/>
      <c r="T5" s="43"/>
      <c r="U5" s="176"/>
      <c r="V5" s="177"/>
      <c r="W5" s="177"/>
      <c r="X5" s="177"/>
      <c r="Y5" s="177"/>
      <c r="Z5" s="177"/>
      <c r="AA5" s="177"/>
      <c r="AB5" s="43"/>
      <c r="AC5" s="176"/>
      <c r="AD5" s="177"/>
      <c r="AE5" s="177"/>
      <c r="AF5" s="177"/>
      <c r="AG5" s="177"/>
      <c r="AH5" s="177"/>
      <c r="AI5" s="177"/>
      <c r="AJ5" s="178"/>
      <c r="AK5" s="43"/>
      <c r="AL5" s="43"/>
      <c r="AM5" s="176"/>
      <c r="AN5" s="179"/>
      <c r="AO5" s="179"/>
      <c r="AP5" s="179"/>
      <c r="AQ5" s="179"/>
      <c r="AR5" s="179"/>
      <c r="AS5" s="179"/>
      <c r="AT5" s="43"/>
      <c r="AU5" s="176"/>
      <c r="AV5" s="179"/>
      <c r="AW5" s="179"/>
      <c r="AX5" s="179"/>
      <c r="AY5" s="179"/>
      <c r="AZ5" s="179"/>
      <c r="BA5" s="179"/>
      <c r="BB5" s="178"/>
      <c r="BC5" s="48"/>
      <c r="BD5" s="48"/>
      <c r="BE5" s="49"/>
      <c r="BF5" s="50" t="s">
        <v>8</v>
      </c>
      <c r="BG5" s="50" t="e">
        <f>OR(#REF!&gt;=66)</f>
        <v>#REF!</v>
      </c>
      <c r="BH5" s="50" t="b">
        <f>OR(N26&gt;=66)</f>
        <v>1</v>
      </c>
      <c r="BI5" s="50" t="s">
        <v>9</v>
      </c>
      <c r="BJ5" s="50" t="b">
        <f>OR(X26&gt;=66)</f>
        <v>0</v>
      </c>
      <c r="BK5" s="50" t="b">
        <f>OR(AF26&gt;=66)</f>
        <v>0</v>
      </c>
      <c r="BL5" s="50" t="s">
        <v>10</v>
      </c>
      <c r="BM5" s="50" t="b">
        <f>OR(AP26&gt;=66)</f>
        <v>0</v>
      </c>
      <c r="BN5" s="50" t="b">
        <f>OR(AX26&gt;=66)</f>
        <v>0</v>
      </c>
      <c r="BO5" s="48"/>
      <c r="BP5" s="51"/>
      <c r="BQ5" s="51"/>
      <c r="BR5" s="51"/>
    </row>
    <row r="6" spans="2:70" s="70" customFormat="1" ht="15" customHeight="1">
      <c r="B6" s="53"/>
      <c r="C6" s="54" t="s">
        <v>74</v>
      </c>
      <c r="D6" s="55"/>
      <c r="E6" s="56"/>
      <c r="F6" s="57">
        <v>5.5</v>
      </c>
      <c r="G6" s="58"/>
      <c r="H6" s="57"/>
      <c r="I6" s="57">
        <v>-2</v>
      </c>
      <c r="J6" s="60"/>
      <c r="K6" s="54" t="s">
        <v>100</v>
      </c>
      <c r="L6" s="55"/>
      <c r="M6" s="56"/>
      <c r="N6" s="57">
        <v>6</v>
      </c>
      <c r="O6" s="58"/>
      <c r="P6" s="57"/>
      <c r="Q6" s="57">
        <v>-3</v>
      </c>
      <c r="R6" s="61"/>
      <c r="S6" s="62"/>
      <c r="T6" s="62"/>
      <c r="U6" s="62"/>
      <c r="V6" s="62"/>
      <c r="W6" s="62"/>
      <c r="X6" s="181"/>
      <c r="Y6" s="182"/>
      <c r="Z6" s="181"/>
      <c r="AA6" s="181"/>
      <c r="AB6" s="62"/>
      <c r="AC6" s="62"/>
      <c r="AD6" s="62"/>
      <c r="AE6" s="62"/>
      <c r="AF6" s="181"/>
      <c r="AG6" s="182"/>
      <c r="AH6" s="181"/>
      <c r="AI6" s="181"/>
      <c r="AJ6" s="183"/>
      <c r="AK6" s="62"/>
      <c r="AL6" s="62"/>
      <c r="AM6" s="62"/>
      <c r="AN6" s="62"/>
      <c r="AO6" s="62"/>
      <c r="AP6" s="181"/>
      <c r="AQ6" s="182"/>
      <c r="AR6" s="181"/>
      <c r="AS6" s="181"/>
      <c r="AT6" s="184"/>
      <c r="AU6" s="62"/>
      <c r="AV6" s="62"/>
      <c r="AW6" s="62"/>
      <c r="AX6" s="181"/>
      <c r="AY6" s="182"/>
      <c r="AZ6" s="181"/>
      <c r="BA6" s="181"/>
      <c r="BB6" s="185"/>
      <c r="BC6" s="66"/>
      <c r="BD6" s="66"/>
      <c r="BE6" s="67"/>
      <c r="BF6" s="68"/>
      <c r="BG6" s="68" t="e">
        <f>OR(#REF!&gt;=72)</f>
        <v>#REF!</v>
      </c>
      <c r="BH6" s="68" t="b">
        <f>OR(N26&gt;=72)</f>
        <v>0</v>
      </c>
      <c r="BI6" s="68"/>
      <c r="BJ6" s="68" t="b">
        <f>OR(X26&gt;=72)</f>
        <v>0</v>
      </c>
      <c r="BK6" s="68" t="b">
        <f>OR(AF26&gt;=72)</f>
        <v>0</v>
      </c>
      <c r="BL6" s="68"/>
      <c r="BM6" s="68" t="b">
        <f>OR(AP26&gt;=72)</f>
        <v>0</v>
      </c>
      <c r="BN6" s="68" t="b">
        <f>OR(AX26&gt;=72)</f>
        <v>0</v>
      </c>
      <c r="BO6" s="66"/>
      <c r="BP6" s="69"/>
      <c r="BQ6" s="69"/>
      <c r="BR6" s="69"/>
    </row>
    <row r="7" spans="2:70" s="70" customFormat="1" ht="15" customHeight="1">
      <c r="B7" s="53"/>
      <c r="C7" s="71" t="s">
        <v>60</v>
      </c>
      <c r="D7" s="72"/>
      <c r="E7" s="73"/>
      <c r="F7" s="74"/>
      <c r="G7" s="75" t="s">
        <v>213</v>
      </c>
      <c r="H7" s="76"/>
      <c r="I7" s="77"/>
      <c r="J7" s="60"/>
      <c r="K7" s="71" t="s">
        <v>132</v>
      </c>
      <c r="L7" s="72"/>
      <c r="M7" s="73"/>
      <c r="N7" s="74">
        <v>6</v>
      </c>
      <c r="O7" s="75"/>
      <c r="P7" s="76"/>
      <c r="Q7" s="77"/>
      <c r="R7" s="61"/>
      <c r="S7" s="62"/>
      <c r="T7" s="62"/>
      <c r="U7" s="62"/>
      <c r="V7" s="62"/>
      <c r="W7" s="62"/>
      <c r="X7" s="181"/>
      <c r="Y7" s="186"/>
      <c r="Z7" s="187"/>
      <c r="AA7" s="181"/>
      <c r="AB7" s="62"/>
      <c r="AC7" s="62"/>
      <c r="AD7" s="62"/>
      <c r="AE7" s="62"/>
      <c r="AF7" s="181"/>
      <c r="AG7" s="182"/>
      <c r="AH7" s="187"/>
      <c r="AI7" s="181"/>
      <c r="AJ7" s="183"/>
      <c r="AK7" s="62"/>
      <c r="AL7" s="62"/>
      <c r="AM7" s="62"/>
      <c r="AN7" s="62"/>
      <c r="AO7" s="62"/>
      <c r="AP7" s="181"/>
      <c r="AQ7" s="186"/>
      <c r="AR7" s="187"/>
      <c r="AS7" s="181"/>
      <c r="AT7" s="184"/>
      <c r="AU7" s="62"/>
      <c r="AV7" s="62"/>
      <c r="AW7" s="62"/>
      <c r="AX7" s="181"/>
      <c r="AY7" s="186"/>
      <c r="AZ7" s="187"/>
      <c r="BA7" s="181"/>
      <c r="BB7" s="185"/>
      <c r="BC7" s="66"/>
      <c r="BD7" s="66"/>
      <c r="BE7" s="67"/>
      <c r="BF7" s="68"/>
      <c r="BG7" s="68" t="e">
        <f>OR(#REF!&gt;=78)</f>
        <v>#REF!</v>
      </c>
      <c r="BH7" s="68" t="b">
        <f>OR(N26&gt;=78)</f>
        <v>0</v>
      </c>
      <c r="BI7" s="68"/>
      <c r="BJ7" s="68" t="b">
        <f>OR(X26&gt;=78)</f>
        <v>0</v>
      </c>
      <c r="BK7" s="68" t="b">
        <f>OR(AF26&gt;=78)</f>
        <v>0</v>
      </c>
      <c r="BL7" s="68"/>
      <c r="BM7" s="68" t="b">
        <f>OR(AP26&gt;=78)</f>
        <v>0</v>
      </c>
      <c r="BN7" s="68" t="b">
        <f>OR(AX26&gt;=78)</f>
        <v>0</v>
      </c>
      <c r="BO7" s="66"/>
      <c r="BP7" s="69"/>
      <c r="BQ7" s="69"/>
      <c r="BR7" s="69"/>
    </row>
    <row r="8" spans="2:70" s="70" customFormat="1" ht="15" customHeight="1">
      <c r="B8" s="53"/>
      <c r="C8" s="71" t="s">
        <v>17</v>
      </c>
      <c r="D8" s="72"/>
      <c r="E8" s="73"/>
      <c r="F8" s="77"/>
      <c r="G8" s="75" t="s">
        <v>213</v>
      </c>
      <c r="H8" s="76"/>
      <c r="I8" s="77"/>
      <c r="J8" s="60"/>
      <c r="K8" s="71" t="s">
        <v>133</v>
      </c>
      <c r="L8" s="72"/>
      <c r="M8" s="73"/>
      <c r="N8" s="77"/>
      <c r="O8" s="75" t="s">
        <v>213</v>
      </c>
      <c r="P8" s="76"/>
      <c r="Q8" s="77"/>
      <c r="R8" s="61"/>
      <c r="S8" s="62"/>
      <c r="T8" s="62"/>
      <c r="U8" s="62"/>
      <c r="V8" s="62"/>
      <c r="W8" s="62"/>
      <c r="X8" s="181"/>
      <c r="Y8" s="186"/>
      <c r="Z8" s="187"/>
      <c r="AA8" s="181"/>
      <c r="AB8" s="62"/>
      <c r="AC8" s="62"/>
      <c r="AD8" s="62"/>
      <c r="AE8" s="62"/>
      <c r="AF8" s="181"/>
      <c r="AG8" s="186"/>
      <c r="AH8" s="187"/>
      <c r="AI8" s="181"/>
      <c r="AJ8" s="183"/>
      <c r="AK8" s="62"/>
      <c r="AL8" s="62"/>
      <c r="AM8" s="62"/>
      <c r="AN8" s="62"/>
      <c r="AO8" s="62"/>
      <c r="AP8" s="181"/>
      <c r="AQ8" s="186"/>
      <c r="AR8" s="187"/>
      <c r="AS8" s="181"/>
      <c r="AT8" s="184"/>
      <c r="AU8" s="62"/>
      <c r="AV8" s="62"/>
      <c r="AW8" s="62"/>
      <c r="AX8" s="181"/>
      <c r="AY8" s="186"/>
      <c r="AZ8" s="187"/>
      <c r="BA8" s="181"/>
      <c r="BB8" s="185"/>
      <c r="BC8" s="66"/>
      <c r="BD8" s="66"/>
      <c r="BE8" s="67"/>
      <c r="BF8" s="68"/>
      <c r="BG8" s="68" t="e">
        <f>OR(#REF!&gt;=84)</f>
        <v>#REF!</v>
      </c>
      <c r="BH8" s="68" t="b">
        <f>OR(N26&gt;=84)</f>
        <v>0</v>
      </c>
      <c r="BI8" s="68"/>
      <c r="BJ8" s="68" t="b">
        <f>OR(X26&gt;=84)</f>
        <v>0</v>
      </c>
      <c r="BK8" s="68" t="b">
        <f>OR(AF26&gt;=84)</f>
        <v>0</v>
      </c>
      <c r="BL8" s="68"/>
      <c r="BM8" s="68" t="b">
        <f>OR(AP26&gt;=84)</f>
        <v>0</v>
      </c>
      <c r="BN8" s="68" t="b">
        <f>OR(AX26&gt;=84)</f>
        <v>0</v>
      </c>
      <c r="BO8" s="66"/>
      <c r="BP8" s="69"/>
      <c r="BQ8" s="69"/>
      <c r="BR8" s="69"/>
    </row>
    <row r="9" spans="2:70" s="70" customFormat="1" ht="15" customHeight="1">
      <c r="B9" s="53"/>
      <c r="C9" s="71" t="s">
        <v>127</v>
      </c>
      <c r="D9" s="72"/>
      <c r="E9" s="73"/>
      <c r="F9" s="77">
        <v>5.5</v>
      </c>
      <c r="G9" s="79"/>
      <c r="H9" s="76"/>
      <c r="I9" s="77"/>
      <c r="J9" s="60"/>
      <c r="K9" s="71" t="s">
        <v>134</v>
      </c>
      <c r="L9" s="72"/>
      <c r="M9" s="73"/>
      <c r="N9" s="77">
        <v>6</v>
      </c>
      <c r="O9" s="75"/>
      <c r="P9" s="76"/>
      <c r="Q9" s="77"/>
      <c r="R9" s="61"/>
      <c r="S9" s="62"/>
      <c r="T9" s="62"/>
      <c r="U9" s="62"/>
      <c r="V9" s="62"/>
      <c r="W9" s="62"/>
      <c r="X9" s="181"/>
      <c r="Y9" s="182"/>
      <c r="Z9" s="187"/>
      <c r="AA9" s="181"/>
      <c r="AB9" s="62"/>
      <c r="AC9" s="62"/>
      <c r="AD9" s="62"/>
      <c r="AE9" s="62"/>
      <c r="AF9" s="181"/>
      <c r="AG9" s="182"/>
      <c r="AH9" s="187"/>
      <c r="AI9" s="181"/>
      <c r="AJ9" s="183"/>
      <c r="AK9" s="62"/>
      <c r="AL9" s="62"/>
      <c r="AM9" s="62"/>
      <c r="AN9" s="62"/>
      <c r="AO9" s="62"/>
      <c r="AP9" s="181"/>
      <c r="AQ9" s="182"/>
      <c r="AR9" s="187"/>
      <c r="AS9" s="181"/>
      <c r="AT9" s="184"/>
      <c r="AU9" s="62"/>
      <c r="AV9" s="62"/>
      <c r="AW9" s="62"/>
      <c r="AX9" s="181"/>
      <c r="AY9" s="182"/>
      <c r="AZ9" s="187"/>
      <c r="BA9" s="181"/>
      <c r="BB9" s="185"/>
      <c r="BC9" s="66"/>
      <c r="BD9" s="66"/>
      <c r="BE9" s="67"/>
      <c r="BF9" s="80"/>
      <c r="BG9" s="68" t="e">
        <f>OR(#REF!&gt;=90)</f>
        <v>#REF!</v>
      </c>
      <c r="BH9" s="68" t="b">
        <f>OR(N26&gt;=90)</f>
        <v>0</v>
      </c>
      <c r="BI9" s="80"/>
      <c r="BJ9" s="68" t="b">
        <f>OR(X26&gt;=90)</f>
        <v>0</v>
      </c>
      <c r="BK9" s="68" t="b">
        <f>OR(AF26&gt;=90)</f>
        <v>0</v>
      </c>
      <c r="BL9" s="80"/>
      <c r="BM9" s="68" t="b">
        <f>OR(AP26&gt;=90)</f>
        <v>0</v>
      </c>
      <c r="BN9" s="68" t="b">
        <f>OR(AX26&gt;=90)</f>
        <v>0</v>
      </c>
      <c r="BO9" s="66"/>
      <c r="BP9" s="69"/>
      <c r="BQ9" s="69"/>
      <c r="BR9" s="69"/>
    </row>
    <row r="10" spans="2:70" s="70" customFormat="1" ht="15" customHeight="1">
      <c r="B10" s="53"/>
      <c r="C10" s="81" t="s">
        <v>86</v>
      </c>
      <c r="D10" s="82"/>
      <c r="E10" s="83"/>
      <c r="F10" s="77">
        <v>6.5</v>
      </c>
      <c r="G10" s="75"/>
      <c r="H10" s="77"/>
      <c r="I10" s="77"/>
      <c r="J10" s="60"/>
      <c r="K10" s="81" t="s">
        <v>135</v>
      </c>
      <c r="L10" s="82"/>
      <c r="M10" s="83"/>
      <c r="N10" s="77">
        <v>7</v>
      </c>
      <c r="O10" s="75" t="s">
        <v>212</v>
      </c>
      <c r="P10" s="228">
        <v>3</v>
      </c>
      <c r="Q10" s="77">
        <v>1</v>
      </c>
      <c r="R10" s="61"/>
      <c r="S10" s="62"/>
      <c r="T10" s="62"/>
      <c r="U10" s="62"/>
      <c r="V10" s="62"/>
      <c r="W10" s="62"/>
      <c r="X10" s="181"/>
      <c r="Y10" s="186"/>
      <c r="Z10" s="181"/>
      <c r="AA10" s="181"/>
      <c r="AB10" s="62"/>
      <c r="AC10" s="62"/>
      <c r="AD10" s="62"/>
      <c r="AE10" s="62"/>
      <c r="AF10" s="181"/>
      <c r="AG10" s="186"/>
      <c r="AH10" s="181"/>
      <c r="AI10" s="181"/>
      <c r="AJ10" s="183"/>
      <c r="AK10" s="62"/>
      <c r="AL10" s="62"/>
      <c r="AM10" s="62"/>
      <c r="AN10" s="62"/>
      <c r="AO10" s="62"/>
      <c r="AP10" s="181"/>
      <c r="AQ10" s="186"/>
      <c r="AR10" s="181"/>
      <c r="AS10" s="181"/>
      <c r="AT10" s="184"/>
      <c r="AU10" s="62"/>
      <c r="AV10" s="62"/>
      <c r="AW10" s="62"/>
      <c r="AX10" s="181"/>
      <c r="AY10" s="186"/>
      <c r="AZ10" s="181"/>
      <c r="BA10" s="181"/>
      <c r="BB10" s="185"/>
      <c r="BC10" s="66"/>
      <c r="BD10" s="66"/>
      <c r="BE10" s="67"/>
      <c r="BF10" s="68" t="s">
        <v>29</v>
      </c>
      <c r="BG10" s="68" t="b">
        <f>OR(F51&gt;=66)</f>
        <v>0</v>
      </c>
      <c r="BH10" s="68" t="b">
        <f>OR(N51&gt;=66)</f>
        <v>0</v>
      </c>
      <c r="BI10" s="68" t="s">
        <v>30</v>
      </c>
      <c r="BJ10" s="68" t="b">
        <f>OR(X51&gt;=66)</f>
        <v>0</v>
      </c>
      <c r="BK10" s="68" t="b">
        <f>OR(AF51&gt;=66)</f>
        <v>0</v>
      </c>
      <c r="BL10" s="87"/>
      <c r="BM10" s="87"/>
      <c r="BN10" s="87"/>
      <c r="BO10" s="66"/>
      <c r="BP10" s="69"/>
      <c r="BQ10" s="69"/>
      <c r="BR10" s="69"/>
    </row>
    <row r="11" spans="2:70" s="70" customFormat="1" ht="15" customHeight="1">
      <c r="B11" s="53"/>
      <c r="C11" s="71" t="s">
        <v>50</v>
      </c>
      <c r="D11" s="72"/>
      <c r="E11" s="73"/>
      <c r="F11" s="77">
        <v>6</v>
      </c>
      <c r="G11" s="78"/>
      <c r="H11" s="76"/>
      <c r="I11" s="77"/>
      <c r="J11" s="60"/>
      <c r="K11" s="71" t="s">
        <v>123</v>
      </c>
      <c r="L11" s="72"/>
      <c r="M11" s="73"/>
      <c r="N11" s="77">
        <v>5</v>
      </c>
      <c r="O11" s="78"/>
      <c r="P11" s="76"/>
      <c r="Q11" s="77"/>
      <c r="R11" s="61"/>
      <c r="S11" s="62"/>
      <c r="T11" s="62"/>
      <c r="U11" s="62"/>
      <c r="V11" s="62"/>
      <c r="W11" s="62"/>
      <c r="X11" s="181"/>
      <c r="Y11" s="186"/>
      <c r="Z11" s="187"/>
      <c r="AA11" s="181"/>
      <c r="AB11" s="62"/>
      <c r="AC11" s="62"/>
      <c r="AD11" s="62"/>
      <c r="AE11" s="62"/>
      <c r="AF11" s="181"/>
      <c r="AG11" s="186"/>
      <c r="AH11" s="187"/>
      <c r="AI11" s="181"/>
      <c r="AJ11" s="183"/>
      <c r="AK11" s="62"/>
      <c r="AL11" s="62"/>
      <c r="AM11" s="62"/>
      <c r="AN11" s="62"/>
      <c r="AO11" s="62"/>
      <c r="AP11" s="181"/>
      <c r="AQ11" s="186"/>
      <c r="AR11" s="187"/>
      <c r="AS11" s="181"/>
      <c r="AT11" s="184"/>
      <c r="AU11" s="62"/>
      <c r="AV11" s="62"/>
      <c r="AW11" s="62"/>
      <c r="AX11" s="181"/>
      <c r="AY11" s="186"/>
      <c r="AZ11" s="187"/>
      <c r="BA11" s="181"/>
      <c r="BB11" s="185"/>
      <c r="BC11" s="66"/>
      <c r="BD11" s="66"/>
      <c r="BE11" s="67"/>
      <c r="BF11" s="68"/>
      <c r="BG11" s="68" t="b">
        <f>OR(F51&gt;=72)</f>
        <v>0</v>
      </c>
      <c r="BH11" s="68" t="b">
        <f>OR(N51&gt;=72)</f>
        <v>0</v>
      </c>
      <c r="BI11" s="68"/>
      <c r="BJ11" s="68" t="b">
        <f>OR(X51&gt;=72)</f>
        <v>0</v>
      </c>
      <c r="BK11" s="68" t="b">
        <f>OR(AF51&gt;=72)</f>
        <v>0</v>
      </c>
      <c r="BL11" s="87"/>
      <c r="BM11" s="87"/>
      <c r="BN11" s="87"/>
      <c r="BO11" s="66"/>
      <c r="BP11" s="69"/>
      <c r="BQ11" s="69"/>
      <c r="BR11" s="69"/>
    </row>
    <row r="12" spans="2:70" s="70" customFormat="1" ht="15" customHeight="1">
      <c r="B12" s="53"/>
      <c r="C12" s="71" t="s">
        <v>43</v>
      </c>
      <c r="D12" s="72"/>
      <c r="E12" s="73"/>
      <c r="F12" s="77">
        <v>5.5</v>
      </c>
      <c r="G12" s="75"/>
      <c r="H12" s="76"/>
      <c r="I12" s="77"/>
      <c r="J12" s="60"/>
      <c r="K12" s="71" t="s">
        <v>136</v>
      </c>
      <c r="L12" s="72"/>
      <c r="M12" s="73"/>
      <c r="N12" s="77">
        <v>6.5</v>
      </c>
      <c r="O12" s="78" t="s">
        <v>212</v>
      </c>
      <c r="P12" s="76">
        <v>3</v>
      </c>
      <c r="Q12" s="77"/>
      <c r="R12" s="61"/>
      <c r="S12" s="62"/>
      <c r="T12" s="62"/>
      <c r="U12" s="62"/>
      <c r="V12" s="62"/>
      <c r="W12" s="62"/>
      <c r="X12" s="181"/>
      <c r="Y12" s="186"/>
      <c r="Z12" s="187"/>
      <c r="AA12" s="181"/>
      <c r="AB12" s="62"/>
      <c r="AC12" s="62"/>
      <c r="AD12" s="62"/>
      <c r="AE12" s="62"/>
      <c r="AF12" s="181"/>
      <c r="AG12" s="186"/>
      <c r="AH12" s="187"/>
      <c r="AI12" s="181"/>
      <c r="AJ12" s="183"/>
      <c r="AK12" s="62"/>
      <c r="AL12" s="62"/>
      <c r="AM12" s="62"/>
      <c r="AN12" s="62"/>
      <c r="AO12" s="62"/>
      <c r="AP12" s="181"/>
      <c r="AQ12" s="186"/>
      <c r="AR12" s="187"/>
      <c r="AS12" s="181"/>
      <c r="AT12" s="184"/>
      <c r="AU12" s="62"/>
      <c r="AV12" s="62"/>
      <c r="AW12" s="62"/>
      <c r="AX12" s="181"/>
      <c r="AY12" s="186"/>
      <c r="AZ12" s="187"/>
      <c r="BA12" s="181"/>
      <c r="BB12" s="185"/>
      <c r="BC12" s="66"/>
      <c r="BD12" s="66"/>
      <c r="BE12" s="67"/>
      <c r="BF12" s="68"/>
      <c r="BG12" s="68" t="b">
        <f>OR(F51&gt;=78)</f>
        <v>0</v>
      </c>
      <c r="BH12" s="68" t="b">
        <f>OR(N51&gt;=78)</f>
        <v>0</v>
      </c>
      <c r="BI12" s="68"/>
      <c r="BJ12" s="68" t="b">
        <f>OR(X51&gt;=78)</f>
        <v>0</v>
      </c>
      <c r="BK12" s="68" t="b">
        <f>OR(AF51&gt;=78)</f>
        <v>0</v>
      </c>
      <c r="BL12" s="87"/>
      <c r="BM12" s="87"/>
      <c r="BN12" s="87"/>
      <c r="BO12" s="66"/>
      <c r="BP12" s="69"/>
      <c r="BQ12" s="69"/>
      <c r="BR12" s="69"/>
    </row>
    <row r="13" spans="2:70" s="70" customFormat="1" ht="15" customHeight="1">
      <c r="B13" s="53"/>
      <c r="C13" s="71" t="s">
        <v>128</v>
      </c>
      <c r="D13" s="72"/>
      <c r="E13" s="73"/>
      <c r="F13" s="77">
        <v>7</v>
      </c>
      <c r="G13" s="78" t="s">
        <v>212</v>
      </c>
      <c r="H13" s="76">
        <v>1</v>
      </c>
      <c r="I13" s="77"/>
      <c r="J13" s="60"/>
      <c r="K13" s="71" t="s">
        <v>137</v>
      </c>
      <c r="L13" s="72"/>
      <c r="M13" s="73"/>
      <c r="N13" s="77">
        <v>5</v>
      </c>
      <c r="O13" s="75"/>
      <c r="P13" s="76"/>
      <c r="Q13" s="77"/>
      <c r="R13" s="61"/>
      <c r="S13" s="62"/>
      <c r="T13" s="62"/>
      <c r="U13" s="62"/>
      <c r="V13" s="62"/>
      <c r="W13" s="62"/>
      <c r="X13" s="181"/>
      <c r="Y13" s="186"/>
      <c r="Z13" s="187"/>
      <c r="AA13" s="181"/>
      <c r="AB13" s="62"/>
      <c r="AC13" s="62"/>
      <c r="AD13" s="62"/>
      <c r="AE13" s="62"/>
      <c r="AF13" s="181"/>
      <c r="AG13" s="186"/>
      <c r="AH13" s="187"/>
      <c r="AI13" s="181"/>
      <c r="AJ13" s="183"/>
      <c r="AK13" s="62"/>
      <c r="AL13" s="62"/>
      <c r="AM13" s="62"/>
      <c r="AN13" s="62"/>
      <c r="AO13" s="62"/>
      <c r="AP13" s="181"/>
      <c r="AQ13" s="186"/>
      <c r="AR13" s="187"/>
      <c r="AS13" s="181"/>
      <c r="AT13" s="184"/>
      <c r="AU13" s="62"/>
      <c r="AV13" s="62"/>
      <c r="AW13" s="62"/>
      <c r="AX13" s="181"/>
      <c r="AY13" s="186"/>
      <c r="AZ13" s="187"/>
      <c r="BA13" s="181"/>
      <c r="BB13" s="185"/>
      <c r="BC13" s="66"/>
      <c r="BD13" s="66"/>
      <c r="BE13" s="67"/>
      <c r="BF13" s="68"/>
      <c r="BG13" s="68" t="b">
        <f>OR(F51&gt;=84)</f>
        <v>0</v>
      </c>
      <c r="BH13" s="68" t="b">
        <f>OR(N51&gt;=84)</f>
        <v>0</v>
      </c>
      <c r="BI13" s="68"/>
      <c r="BJ13" s="68" t="b">
        <f>OR(X51&gt;=84)</f>
        <v>0</v>
      </c>
      <c r="BK13" s="68" t="b">
        <f>OR(AF51&gt;=84)</f>
        <v>0</v>
      </c>
      <c r="BL13" s="87"/>
      <c r="BM13" s="87"/>
      <c r="BN13" s="87"/>
      <c r="BO13" s="66"/>
      <c r="BP13" s="69"/>
      <c r="BQ13" s="69"/>
      <c r="BR13" s="69"/>
    </row>
    <row r="14" spans="2:70" s="70" customFormat="1" ht="15" customHeight="1">
      <c r="B14" s="53"/>
      <c r="C14" s="81" t="s">
        <v>129</v>
      </c>
      <c r="D14" s="82"/>
      <c r="E14" s="83"/>
      <c r="F14" s="74">
        <v>6.5</v>
      </c>
      <c r="G14" s="78" t="s">
        <v>212</v>
      </c>
      <c r="H14" s="76">
        <v>3</v>
      </c>
      <c r="I14" s="77"/>
      <c r="J14" s="60"/>
      <c r="K14" s="81" t="s">
        <v>92</v>
      </c>
      <c r="L14" s="82"/>
      <c r="M14" s="83"/>
      <c r="N14" s="74">
        <v>6</v>
      </c>
      <c r="O14" s="78" t="s">
        <v>212</v>
      </c>
      <c r="P14" s="76">
        <v>3</v>
      </c>
      <c r="Q14" s="77"/>
      <c r="R14" s="61"/>
      <c r="S14" s="62"/>
      <c r="T14" s="62"/>
      <c r="U14" s="62"/>
      <c r="V14" s="62"/>
      <c r="W14" s="62"/>
      <c r="X14" s="181"/>
      <c r="Y14" s="182"/>
      <c r="Z14" s="187"/>
      <c r="AA14" s="181"/>
      <c r="AB14" s="62"/>
      <c r="AC14" s="62"/>
      <c r="AD14" s="62"/>
      <c r="AE14" s="62"/>
      <c r="AF14" s="181"/>
      <c r="AG14" s="186"/>
      <c r="AH14" s="187"/>
      <c r="AI14" s="181"/>
      <c r="AJ14" s="183"/>
      <c r="AK14" s="62"/>
      <c r="AL14" s="62"/>
      <c r="AM14" s="62"/>
      <c r="AN14" s="62"/>
      <c r="AO14" s="62"/>
      <c r="AP14" s="181"/>
      <c r="AQ14" s="186"/>
      <c r="AR14" s="187"/>
      <c r="AS14" s="181"/>
      <c r="AT14" s="184"/>
      <c r="AU14" s="62"/>
      <c r="AV14" s="62"/>
      <c r="AW14" s="62"/>
      <c r="AX14" s="181"/>
      <c r="AY14" s="186"/>
      <c r="AZ14" s="187"/>
      <c r="BA14" s="181"/>
      <c r="BB14" s="185"/>
      <c r="BC14" s="66"/>
      <c r="BD14" s="66"/>
      <c r="BE14" s="67"/>
      <c r="BF14" s="87"/>
      <c r="BG14" s="68" t="b">
        <f>OR(F51&gt;=90)</f>
        <v>0</v>
      </c>
      <c r="BH14" s="68" t="b">
        <f>OR(N51&gt;=90)</f>
        <v>0</v>
      </c>
      <c r="BI14" s="87"/>
      <c r="BJ14" s="68" t="b">
        <f>OR(X51&gt;=90)</f>
        <v>0</v>
      </c>
      <c r="BK14" s="68" t="b">
        <f>OR(AF51&gt;=90)</f>
        <v>0</v>
      </c>
      <c r="BL14" s="87"/>
      <c r="BM14" s="87"/>
      <c r="BN14" s="87"/>
      <c r="BO14" s="66"/>
      <c r="BP14" s="69"/>
      <c r="BQ14" s="69"/>
      <c r="BR14" s="69"/>
    </row>
    <row r="15" spans="2:70" s="70" customFormat="1" ht="15" customHeight="1">
      <c r="B15" s="53"/>
      <c r="C15" s="71" t="s">
        <v>52</v>
      </c>
      <c r="D15" s="72"/>
      <c r="E15" s="73"/>
      <c r="F15" s="77">
        <v>5.5</v>
      </c>
      <c r="G15" s="75"/>
      <c r="H15" s="76"/>
      <c r="I15" s="77"/>
      <c r="J15" s="60"/>
      <c r="K15" s="71" t="s">
        <v>138</v>
      </c>
      <c r="L15" s="72"/>
      <c r="M15" s="73"/>
      <c r="N15" s="77">
        <v>5.5</v>
      </c>
      <c r="O15" s="78"/>
      <c r="P15" s="76"/>
      <c r="Q15" s="77"/>
      <c r="R15" s="61"/>
      <c r="S15" s="62"/>
      <c r="T15" s="62"/>
      <c r="U15" s="62"/>
      <c r="V15" s="62"/>
      <c r="W15" s="62"/>
      <c r="X15" s="181"/>
      <c r="Y15" s="182"/>
      <c r="Z15" s="187"/>
      <c r="AA15" s="181"/>
      <c r="AB15" s="62"/>
      <c r="AC15" s="62"/>
      <c r="AD15" s="62"/>
      <c r="AE15" s="62"/>
      <c r="AF15" s="181"/>
      <c r="AG15" s="182"/>
      <c r="AH15" s="187"/>
      <c r="AI15" s="181"/>
      <c r="AJ15" s="183"/>
      <c r="AK15" s="62"/>
      <c r="AL15" s="62"/>
      <c r="AM15" s="62"/>
      <c r="AN15" s="62"/>
      <c r="AO15" s="62"/>
      <c r="AP15" s="181"/>
      <c r="AQ15" s="182"/>
      <c r="AR15" s="187"/>
      <c r="AS15" s="181"/>
      <c r="AT15" s="184"/>
      <c r="AU15" s="62"/>
      <c r="AV15" s="62"/>
      <c r="AW15" s="62"/>
      <c r="AX15" s="181"/>
      <c r="AY15" s="182"/>
      <c r="AZ15" s="187"/>
      <c r="BA15" s="181"/>
      <c r="BB15" s="185"/>
      <c r="BC15" s="66"/>
      <c r="BD15" s="66"/>
      <c r="BE15" s="67"/>
      <c r="BF15" s="87"/>
      <c r="BG15" s="87"/>
      <c r="BH15" s="87"/>
      <c r="BI15" s="87"/>
      <c r="BJ15" s="87"/>
      <c r="BK15" s="87"/>
      <c r="BL15" s="87"/>
      <c r="BM15" s="87"/>
      <c r="BN15" s="87"/>
      <c r="BO15" s="66"/>
      <c r="BP15" s="69"/>
      <c r="BQ15" s="69"/>
      <c r="BR15" s="69"/>
    </row>
    <row r="16" spans="2:70" s="70" customFormat="1" ht="15" customHeight="1" thickBot="1">
      <c r="B16" s="53"/>
      <c r="C16" s="89" t="s">
        <v>130</v>
      </c>
      <c r="D16" s="72"/>
      <c r="E16" s="73"/>
      <c r="F16" s="90">
        <v>5</v>
      </c>
      <c r="G16" s="92"/>
      <c r="H16" s="90"/>
      <c r="I16" s="90"/>
      <c r="J16" s="60"/>
      <c r="K16" s="89" t="s">
        <v>139</v>
      </c>
      <c r="L16" s="72"/>
      <c r="M16" s="73"/>
      <c r="N16" s="90">
        <v>5</v>
      </c>
      <c r="O16" s="93"/>
      <c r="P16" s="90"/>
      <c r="Q16" s="90"/>
      <c r="R16" s="61"/>
      <c r="S16" s="62"/>
      <c r="T16" s="62"/>
      <c r="U16" s="62"/>
      <c r="V16" s="62"/>
      <c r="W16" s="62"/>
      <c r="X16" s="181"/>
      <c r="Y16" s="186"/>
      <c r="Z16" s="181"/>
      <c r="AA16" s="181"/>
      <c r="AB16" s="62"/>
      <c r="AC16" s="62"/>
      <c r="AD16" s="62"/>
      <c r="AE16" s="62"/>
      <c r="AF16" s="181"/>
      <c r="AG16" s="186"/>
      <c r="AH16" s="181"/>
      <c r="AI16" s="181"/>
      <c r="AJ16" s="183"/>
      <c r="AK16" s="62"/>
      <c r="AL16" s="62"/>
      <c r="AM16" s="62"/>
      <c r="AN16" s="62"/>
      <c r="AO16" s="62"/>
      <c r="AP16" s="181"/>
      <c r="AQ16" s="186"/>
      <c r="AR16" s="181"/>
      <c r="AS16" s="181"/>
      <c r="AT16" s="184"/>
      <c r="AU16" s="62"/>
      <c r="AV16" s="62"/>
      <c r="AW16" s="62"/>
      <c r="AX16" s="181"/>
      <c r="AY16" s="186"/>
      <c r="AZ16" s="181"/>
      <c r="BA16" s="181"/>
      <c r="BB16" s="185"/>
      <c r="BC16" s="66"/>
      <c r="BD16" s="66"/>
      <c r="BE16" s="67"/>
      <c r="BF16" s="87"/>
      <c r="BG16" s="87"/>
      <c r="BH16" s="87"/>
      <c r="BI16" s="87"/>
      <c r="BJ16" s="87"/>
      <c r="BK16" s="87"/>
      <c r="BL16" s="87"/>
      <c r="BM16" s="87"/>
      <c r="BN16" s="87"/>
      <c r="BO16" s="66"/>
      <c r="BP16" s="69"/>
      <c r="BQ16" s="69"/>
      <c r="BR16" s="69"/>
    </row>
    <row r="17" spans="2:70" s="52" customFormat="1" ht="16.5" customHeight="1" thickBot="1">
      <c r="B17" s="94"/>
      <c r="C17" s="95" t="s">
        <v>122</v>
      </c>
      <c r="D17" s="96"/>
      <c r="E17" s="96"/>
      <c r="F17" s="97"/>
      <c r="G17" s="98"/>
      <c r="H17" s="97"/>
      <c r="I17" s="99"/>
      <c r="J17" s="43"/>
      <c r="K17" s="95" t="s">
        <v>122</v>
      </c>
      <c r="L17" s="96"/>
      <c r="M17" s="96"/>
      <c r="N17" s="97"/>
      <c r="O17" s="98"/>
      <c r="P17" s="97"/>
      <c r="Q17" s="99"/>
      <c r="R17" s="100"/>
      <c r="S17" s="101"/>
      <c r="T17" s="43"/>
      <c r="U17" s="43"/>
      <c r="V17" s="43"/>
      <c r="W17" s="43"/>
      <c r="X17" s="188"/>
      <c r="Y17" s="189"/>
      <c r="Z17" s="188"/>
      <c r="AA17" s="188"/>
      <c r="AB17" s="43"/>
      <c r="AC17" s="43"/>
      <c r="AD17" s="43"/>
      <c r="AE17" s="43"/>
      <c r="AF17" s="188"/>
      <c r="AG17" s="189"/>
      <c r="AH17" s="188"/>
      <c r="AI17" s="188"/>
      <c r="AJ17" s="190"/>
      <c r="AK17" s="43"/>
      <c r="AL17" s="43"/>
      <c r="AM17" s="43"/>
      <c r="AN17" s="43"/>
      <c r="AO17" s="43"/>
      <c r="AP17" s="188"/>
      <c r="AQ17" s="189"/>
      <c r="AR17" s="188"/>
      <c r="AS17" s="188"/>
      <c r="AT17" s="102"/>
      <c r="AU17" s="43"/>
      <c r="AV17" s="43"/>
      <c r="AW17" s="43"/>
      <c r="AX17" s="188"/>
      <c r="AY17" s="189"/>
      <c r="AZ17" s="188"/>
      <c r="BA17" s="188"/>
      <c r="BB17" s="190"/>
      <c r="BC17" s="48"/>
      <c r="BD17" s="48"/>
      <c r="BE17" s="49"/>
      <c r="BF17" s="103"/>
      <c r="BG17" s="103"/>
      <c r="BH17" s="103"/>
      <c r="BI17" s="103"/>
      <c r="BJ17" s="103"/>
      <c r="BK17" s="103"/>
      <c r="BL17" s="103"/>
      <c r="BM17" s="103"/>
      <c r="BN17" s="103"/>
      <c r="BO17" s="49"/>
      <c r="BP17" s="51"/>
      <c r="BQ17" s="51"/>
      <c r="BR17" s="51"/>
    </row>
    <row r="18" spans="2:70" s="111" customFormat="1" ht="15.75" customHeight="1">
      <c r="B18" s="63"/>
      <c r="C18" s="222" t="s">
        <v>98</v>
      </c>
      <c r="D18" s="55"/>
      <c r="E18" s="56"/>
      <c r="F18" s="104"/>
      <c r="G18" s="105"/>
      <c r="H18" s="57"/>
      <c r="I18" s="57"/>
      <c r="J18" s="106"/>
      <c r="K18" s="220" t="s">
        <v>140</v>
      </c>
      <c r="L18" s="55"/>
      <c r="M18" s="56"/>
      <c r="N18" s="104"/>
      <c r="O18" s="105"/>
      <c r="P18" s="57"/>
      <c r="Q18" s="57"/>
      <c r="R18" s="61"/>
      <c r="S18" s="62"/>
      <c r="T18" s="62"/>
      <c r="U18" s="62"/>
      <c r="V18" s="62"/>
      <c r="W18" s="62"/>
      <c r="X18" s="181"/>
      <c r="Y18" s="182"/>
      <c r="Z18" s="181"/>
      <c r="AA18" s="181"/>
      <c r="AB18" s="62"/>
      <c r="AC18" s="62"/>
      <c r="AD18" s="62"/>
      <c r="AE18" s="62"/>
      <c r="AF18" s="181"/>
      <c r="AG18" s="182"/>
      <c r="AH18" s="181"/>
      <c r="AI18" s="181"/>
      <c r="AJ18" s="183"/>
      <c r="AK18" s="62"/>
      <c r="AL18" s="62"/>
      <c r="AM18" s="62"/>
      <c r="AN18" s="62"/>
      <c r="AO18" s="62"/>
      <c r="AP18" s="181"/>
      <c r="AQ18" s="182"/>
      <c r="AR18" s="181"/>
      <c r="AS18" s="181"/>
      <c r="AT18" s="184"/>
      <c r="AU18" s="62"/>
      <c r="AV18" s="62"/>
      <c r="AW18" s="62"/>
      <c r="AX18" s="181"/>
      <c r="AY18" s="182"/>
      <c r="AZ18" s="181"/>
      <c r="BA18" s="181"/>
      <c r="BB18" s="183"/>
      <c r="BC18" s="107"/>
      <c r="BD18" s="107"/>
      <c r="BE18" s="108"/>
      <c r="BF18" s="109"/>
      <c r="BG18" s="109"/>
      <c r="BH18" s="109"/>
      <c r="BI18" s="109"/>
      <c r="BJ18" s="109"/>
      <c r="BK18" s="109"/>
      <c r="BL18" s="109"/>
      <c r="BM18" s="109"/>
      <c r="BN18" s="109"/>
      <c r="BO18" s="108"/>
      <c r="BP18" s="110"/>
      <c r="BQ18" s="110"/>
      <c r="BR18" s="110"/>
    </row>
    <row r="19" spans="2:70" s="111" customFormat="1" ht="15.75" customHeight="1">
      <c r="B19" s="63"/>
      <c r="C19" s="223" t="s">
        <v>101</v>
      </c>
      <c r="D19" s="72"/>
      <c r="E19" s="73"/>
      <c r="F19" s="112">
        <v>7.5</v>
      </c>
      <c r="G19" s="113"/>
      <c r="H19" s="76"/>
      <c r="I19" s="77">
        <v>-0.5</v>
      </c>
      <c r="J19" s="106"/>
      <c r="K19" s="219" t="s">
        <v>118</v>
      </c>
      <c r="L19" s="72"/>
      <c r="M19" s="73"/>
      <c r="N19" s="112">
        <v>5</v>
      </c>
      <c r="O19" s="113"/>
      <c r="P19" s="76"/>
      <c r="Q19" s="77">
        <v>-0.5</v>
      </c>
      <c r="R19" s="61"/>
      <c r="S19" s="62"/>
      <c r="T19" s="62"/>
      <c r="U19" s="62"/>
      <c r="V19" s="62"/>
      <c r="W19" s="62"/>
      <c r="X19" s="187"/>
      <c r="Y19" s="182"/>
      <c r="Z19" s="187"/>
      <c r="AA19" s="181"/>
      <c r="AB19" s="62"/>
      <c r="AC19" s="62"/>
      <c r="AD19" s="62"/>
      <c r="AE19" s="62"/>
      <c r="AF19" s="187"/>
      <c r="AG19" s="182"/>
      <c r="AH19" s="187"/>
      <c r="AI19" s="181"/>
      <c r="AJ19" s="183"/>
      <c r="AK19" s="62"/>
      <c r="AL19" s="62"/>
      <c r="AM19" s="62"/>
      <c r="AN19" s="62"/>
      <c r="AO19" s="62"/>
      <c r="AP19" s="187"/>
      <c r="AQ19" s="182"/>
      <c r="AR19" s="187"/>
      <c r="AS19" s="181"/>
      <c r="AT19" s="184"/>
      <c r="AU19" s="62"/>
      <c r="AV19" s="62"/>
      <c r="AW19" s="62"/>
      <c r="AX19" s="187"/>
      <c r="AY19" s="182"/>
      <c r="AZ19" s="187"/>
      <c r="BA19" s="181"/>
      <c r="BB19" s="183"/>
      <c r="BC19" s="107"/>
      <c r="BD19" s="107"/>
      <c r="BE19" s="110"/>
      <c r="BF19" s="109"/>
      <c r="BG19" s="109"/>
      <c r="BH19" s="109"/>
      <c r="BI19" s="109"/>
      <c r="BJ19" s="109"/>
      <c r="BK19" s="109"/>
      <c r="BL19" s="109"/>
      <c r="BM19" s="109"/>
      <c r="BN19" s="109"/>
      <c r="BO19" s="110"/>
      <c r="BP19" s="110"/>
      <c r="BQ19" s="110"/>
      <c r="BR19" s="110"/>
    </row>
    <row r="20" spans="2:70" s="111" customFormat="1" ht="15.75" customHeight="1">
      <c r="B20" s="63"/>
      <c r="C20" s="224" t="s">
        <v>131</v>
      </c>
      <c r="D20" s="85"/>
      <c r="E20" s="86"/>
      <c r="F20" s="74">
        <v>6.5</v>
      </c>
      <c r="G20" s="114"/>
      <c r="H20" s="76"/>
      <c r="I20" s="77"/>
      <c r="J20" s="106"/>
      <c r="K20" s="221" t="s">
        <v>144</v>
      </c>
      <c r="L20" s="85"/>
      <c r="M20" s="86"/>
      <c r="N20" s="74"/>
      <c r="O20" s="113"/>
      <c r="P20" s="76"/>
      <c r="Q20" s="77"/>
      <c r="R20" s="61"/>
      <c r="S20" s="62"/>
      <c r="T20" s="62"/>
      <c r="U20" s="62"/>
      <c r="V20" s="62"/>
      <c r="W20" s="62"/>
      <c r="X20" s="181"/>
      <c r="Y20" s="182"/>
      <c r="Z20" s="187"/>
      <c r="AA20" s="181"/>
      <c r="AB20" s="62"/>
      <c r="AC20" s="62"/>
      <c r="AD20" s="62"/>
      <c r="AE20" s="62"/>
      <c r="AF20" s="181"/>
      <c r="AG20" s="182"/>
      <c r="AH20" s="187"/>
      <c r="AI20" s="181"/>
      <c r="AJ20" s="183"/>
      <c r="AK20" s="62"/>
      <c r="AL20" s="62"/>
      <c r="AM20" s="62"/>
      <c r="AN20" s="62"/>
      <c r="AO20" s="62"/>
      <c r="AP20" s="181"/>
      <c r="AQ20" s="182"/>
      <c r="AR20" s="187"/>
      <c r="AS20" s="181"/>
      <c r="AT20" s="184"/>
      <c r="AU20" s="62"/>
      <c r="AV20" s="62"/>
      <c r="AW20" s="62"/>
      <c r="AX20" s="181"/>
      <c r="AY20" s="182"/>
      <c r="AZ20" s="187"/>
      <c r="BA20" s="181"/>
      <c r="BB20" s="183"/>
      <c r="BC20" s="107"/>
      <c r="BD20" s="107"/>
      <c r="BE20" s="110"/>
      <c r="BF20" s="109"/>
      <c r="BG20" s="109"/>
      <c r="BH20" s="109"/>
      <c r="BI20" s="109"/>
      <c r="BJ20" s="109"/>
      <c r="BK20" s="109"/>
      <c r="BL20" s="109"/>
      <c r="BM20" s="109"/>
      <c r="BN20" s="109"/>
      <c r="BO20" s="110"/>
      <c r="BP20" s="110"/>
      <c r="BQ20" s="110"/>
      <c r="BR20" s="110"/>
    </row>
    <row r="21" spans="2:70" s="111" customFormat="1" ht="15.75" customHeight="1">
      <c r="B21" s="63"/>
      <c r="C21" s="223" t="s">
        <v>41</v>
      </c>
      <c r="D21" s="72"/>
      <c r="E21" s="73"/>
      <c r="F21" s="74"/>
      <c r="G21" s="114"/>
      <c r="H21" s="76"/>
      <c r="I21" s="77"/>
      <c r="J21" s="106"/>
      <c r="K21" s="219" t="s">
        <v>85</v>
      </c>
      <c r="L21" s="72"/>
      <c r="M21" s="73"/>
      <c r="N21" s="74"/>
      <c r="O21" s="113"/>
      <c r="P21" s="76"/>
      <c r="Q21" s="77"/>
      <c r="R21" s="61"/>
      <c r="S21" s="62"/>
      <c r="T21" s="62"/>
      <c r="U21" s="62"/>
      <c r="V21" s="62"/>
      <c r="W21" s="62"/>
      <c r="X21" s="181"/>
      <c r="Y21" s="182"/>
      <c r="Z21" s="181"/>
      <c r="AA21" s="181"/>
      <c r="AB21" s="62"/>
      <c r="AC21" s="62"/>
      <c r="AD21" s="62"/>
      <c r="AE21" s="62"/>
      <c r="AF21" s="181"/>
      <c r="AG21" s="182"/>
      <c r="AH21" s="181"/>
      <c r="AI21" s="181"/>
      <c r="AJ21" s="183"/>
      <c r="AK21" s="62"/>
      <c r="AL21" s="62"/>
      <c r="AM21" s="62"/>
      <c r="AN21" s="62"/>
      <c r="AO21" s="62"/>
      <c r="AP21" s="181"/>
      <c r="AQ21" s="182"/>
      <c r="AR21" s="181"/>
      <c r="AS21" s="181"/>
      <c r="AT21" s="184"/>
      <c r="AU21" s="62"/>
      <c r="AV21" s="62"/>
      <c r="AW21" s="62"/>
      <c r="AX21" s="181"/>
      <c r="AY21" s="182"/>
      <c r="AZ21" s="181"/>
      <c r="BA21" s="181"/>
      <c r="BB21" s="183"/>
      <c r="BC21" s="107"/>
      <c r="BD21" s="107"/>
      <c r="BE21" s="107"/>
      <c r="BF21" s="109"/>
      <c r="BG21" s="109"/>
      <c r="BH21" s="109"/>
      <c r="BI21" s="109"/>
      <c r="BJ21" s="109"/>
      <c r="BK21" s="109"/>
      <c r="BL21" s="109"/>
      <c r="BM21" s="109"/>
      <c r="BN21" s="109"/>
      <c r="BO21" s="110"/>
      <c r="BP21" s="110"/>
      <c r="BQ21" s="110"/>
      <c r="BR21" s="110"/>
    </row>
    <row r="22" spans="2:70" s="111" customFormat="1" ht="15.75" customHeight="1">
      <c r="B22" s="63"/>
      <c r="C22" s="223" t="s">
        <v>105</v>
      </c>
      <c r="D22" s="72"/>
      <c r="E22" s="73"/>
      <c r="F22" s="74"/>
      <c r="G22" s="113"/>
      <c r="H22" s="77"/>
      <c r="I22" s="77"/>
      <c r="J22" s="106"/>
      <c r="K22" s="219" t="s">
        <v>45</v>
      </c>
      <c r="L22" s="72"/>
      <c r="M22" s="73"/>
      <c r="N22" s="74"/>
      <c r="O22" s="114"/>
      <c r="P22" s="77"/>
      <c r="Q22" s="77"/>
      <c r="R22" s="61"/>
      <c r="S22" s="62"/>
      <c r="T22" s="62"/>
      <c r="U22" s="62"/>
      <c r="V22" s="62"/>
      <c r="W22" s="62"/>
      <c r="X22" s="181"/>
      <c r="Y22" s="182"/>
      <c r="Z22" s="181"/>
      <c r="AA22" s="181"/>
      <c r="AB22" s="62"/>
      <c r="AC22" s="62"/>
      <c r="AD22" s="62"/>
      <c r="AE22" s="62"/>
      <c r="AF22" s="181"/>
      <c r="AG22" s="182"/>
      <c r="AH22" s="181"/>
      <c r="AI22" s="181"/>
      <c r="AJ22" s="183"/>
      <c r="AK22" s="62"/>
      <c r="AL22" s="62"/>
      <c r="AM22" s="62"/>
      <c r="AN22" s="62"/>
      <c r="AO22" s="62"/>
      <c r="AP22" s="181"/>
      <c r="AQ22" s="182"/>
      <c r="AR22" s="181"/>
      <c r="AS22" s="181"/>
      <c r="AT22" s="184"/>
      <c r="AU22" s="62"/>
      <c r="AV22" s="62"/>
      <c r="AW22" s="62"/>
      <c r="AX22" s="181"/>
      <c r="AY22" s="182"/>
      <c r="AZ22" s="181"/>
      <c r="BA22" s="181"/>
      <c r="BB22" s="183"/>
      <c r="BC22" s="107"/>
      <c r="BD22" s="107"/>
      <c r="BE22" s="107"/>
      <c r="BF22" s="109"/>
      <c r="BG22" s="109"/>
      <c r="BH22" s="109"/>
      <c r="BI22" s="109"/>
      <c r="BJ22" s="109"/>
      <c r="BK22" s="109"/>
      <c r="BL22" s="109"/>
      <c r="BM22" s="109"/>
      <c r="BN22" s="109"/>
      <c r="BO22" s="110"/>
      <c r="BP22" s="110"/>
      <c r="BQ22" s="110"/>
      <c r="BR22" s="110"/>
    </row>
    <row r="23" spans="2:70" s="111" customFormat="1" ht="15.75" customHeight="1">
      <c r="B23" s="63"/>
      <c r="C23" s="225" t="s">
        <v>68</v>
      </c>
      <c r="D23" s="82"/>
      <c r="E23" s="83"/>
      <c r="F23" s="74"/>
      <c r="G23" s="113"/>
      <c r="H23" s="76"/>
      <c r="I23" s="77"/>
      <c r="J23" s="106"/>
      <c r="K23" s="221" t="s">
        <v>141</v>
      </c>
      <c r="L23" s="85"/>
      <c r="M23" s="86"/>
      <c r="N23" s="74"/>
      <c r="O23" s="113"/>
      <c r="P23" s="76"/>
      <c r="Q23" s="77"/>
      <c r="R23" s="61"/>
      <c r="S23" s="62"/>
      <c r="T23" s="62"/>
      <c r="U23" s="62"/>
      <c r="V23" s="62"/>
      <c r="W23" s="62"/>
      <c r="X23" s="181"/>
      <c r="Y23" s="182"/>
      <c r="Z23" s="187"/>
      <c r="AA23" s="181"/>
      <c r="AB23" s="62"/>
      <c r="AC23" s="62"/>
      <c r="AD23" s="62"/>
      <c r="AE23" s="62"/>
      <c r="AF23" s="181"/>
      <c r="AG23" s="182"/>
      <c r="AH23" s="187"/>
      <c r="AI23" s="181"/>
      <c r="AJ23" s="183"/>
      <c r="AK23" s="62"/>
      <c r="AL23" s="62"/>
      <c r="AM23" s="62"/>
      <c r="AN23" s="62"/>
      <c r="AO23" s="62"/>
      <c r="AP23" s="181"/>
      <c r="AQ23" s="182"/>
      <c r="AR23" s="187"/>
      <c r="AS23" s="181"/>
      <c r="AT23" s="184"/>
      <c r="AU23" s="62"/>
      <c r="AV23" s="62"/>
      <c r="AW23" s="62"/>
      <c r="AX23" s="181"/>
      <c r="AY23" s="182"/>
      <c r="AZ23" s="187"/>
      <c r="BA23" s="181"/>
      <c r="BB23" s="183"/>
      <c r="BC23" s="107"/>
      <c r="BD23" s="107"/>
      <c r="BE23" s="107"/>
      <c r="BF23" s="109"/>
      <c r="BG23" s="109"/>
      <c r="BH23" s="109"/>
      <c r="BI23" s="109"/>
      <c r="BJ23" s="109"/>
      <c r="BK23" s="109"/>
      <c r="BL23" s="109"/>
      <c r="BM23" s="109"/>
      <c r="BN23" s="109"/>
      <c r="BO23" s="110"/>
      <c r="BP23" s="110"/>
      <c r="BQ23" s="110"/>
      <c r="BR23" s="110"/>
    </row>
    <row r="24" spans="2:70" s="111" customFormat="1" ht="15.75" customHeight="1">
      <c r="B24" s="63"/>
      <c r="C24" s="223" t="s">
        <v>106</v>
      </c>
      <c r="D24" s="72"/>
      <c r="E24" s="73"/>
      <c r="F24" s="74"/>
      <c r="G24" s="113"/>
      <c r="H24" s="77"/>
      <c r="I24" s="77"/>
      <c r="J24" s="106"/>
      <c r="K24" s="219" t="s">
        <v>142</v>
      </c>
      <c r="L24" s="72"/>
      <c r="M24" s="73"/>
      <c r="N24" s="74"/>
      <c r="O24" s="113"/>
      <c r="P24" s="77"/>
      <c r="Q24" s="77"/>
      <c r="R24" s="61"/>
      <c r="S24" s="62"/>
      <c r="T24" s="62"/>
      <c r="U24" s="62"/>
      <c r="V24" s="62"/>
      <c r="W24" s="62"/>
      <c r="X24" s="181"/>
      <c r="Y24" s="182"/>
      <c r="Z24" s="181"/>
      <c r="AA24" s="181"/>
      <c r="AB24" s="62"/>
      <c r="AC24" s="62"/>
      <c r="AD24" s="62"/>
      <c r="AE24" s="62"/>
      <c r="AF24" s="181"/>
      <c r="AG24" s="182"/>
      <c r="AH24" s="181"/>
      <c r="AI24" s="181"/>
      <c r="AJ24" s="183"/>
      <c r="AK24" s="62"/>
      <c r="AL24" s="62"/>
      <c r="AM24" s="62"/>
      <c r="AN24" s="62"/>
      <c r="AO24" s="62"/>
      <c r="AP24" s="181"/>
      <c r="AQ24" s="182"/>
      <c r="AR24" s="181"/>
      <c r="AS24" s="181"/>
      <c r="AT24" s="184"/>
      <c r="AU24" s="62"/>
      <c r="AV24" s="62"/>
      <c r="AW24" s="62"/>
      <c r="AX24" s="181"/>
      <c r="AY24" s="182"/>
      <c r="AZ24" s="181"/>
      <c r="BA24" s="181"/>
      <c r="BB24" s="183"/>
      <c r="BC24" s="107"/>
      <c r="BD24" s="107"/>
      <c r="BE24" s="107"/>
      <c r="BF24" s="109"/>
      <c r="BG24" s="109"/>
      <c r="BH24" s="109"/>
      <c r="BI24" s="109"/>
      <c r="BJ24" s="109"/>
      <c r="BK24" s="109"/>
      <c r="BL24" s="109"/>
      <c r="BM24" s="109"/>
      <c r="BN24" s="109"/>
      <c r="BO24" s="110"/>
      <c r="BP24" s="110"/>
      <c r="BQ24" s="110"/>
      <c r="BR24" s="110"/>
    </row>
    <row r="25" spans="2:70" s="111" customFormat="1" ht="15.75" customHeight="1" thickBot="1">
      <c r="B25" s="63"/>
      <c r="C25" s="89" t="s">
        <v>66</v>
      </c>
      <c r="D25" s="115"/>
      <c r="E25" s="214"/>
      <c r="F25" s="116"/>
      <c r="G25" s="119"/>
      <c r="H25" s="118"/>
      <c r="I25" s="118"/>
      <c r="J25" s="106"/>
      <c r="K25" s="213" t="s">
        <v>143</v>
      </c>
      <c r="L25" s="115"/>
      <c r="M25" s="214"/>
      <c r="N25" s="116"/>
      <c r="O25" s="117"/>
      <c r="P25" s="118"/>
      <c r="Q25" s="118"/>
      <c r="R25" s="61"/>
      <c r="S25" s="62"/>
      <c r="T25" s="62"/>
      <c r="U25" s="62"/>
      <c r="V25" s="62"/>
      <c r="W25" s="62"/>
      <c r="X25" s="181"/>
      <c r="Y25" s="186"/>
      <c r="Z25" s="181"/>
      <c r="AA25" s="181"/>
      <c r="AB25" s="62"/>
      <c r="AC25" s="62"/>
      <c r="AD25" s="62"/>
      <c r="AE25" s="62"/>
      <c r="AF25" s="181"/>
      <c r="AG25" s="186"/>
      <c r="AH25" s="181"/>
      <c r="AI25" s="181"/>
      <c r="AJ25" s="183"/>
      <c r="AK25" s="62"/>
      <c r="AL25" s="62"/>
      <c r="AM25" s="62"/>
      <c r="AN25" s="62"/>
      <c r="AO25" s="62"/>
      <c r="AP25" s="181"/>
      <c r="AQ25" s="186"/>
      <c r="AR25" s="181"/>
      <c r="AS25" s="181"/>
      <c r="AT25" s="184"/>
      <c r="AU25" s="62"/>
      <c r="AV25" s="62"/>
      <c r="AW25" s="62"/>
      <c r="AX25" s="181"/>
      <c r="AY25" s="186"/>
      <c r="AZ25" s="181"/>
      <c r="BA25" s="181"/>
      <c r="BB25" s="183"/>
      <c r="BC25" s="107"/>
      <c r="BD25" s="107"/>
      <c r="BE25" s="107"/>
      <c r="BF25" s="109"/>
      <c r="BG25" s="109"/>
      <c r="BH25" s="109"/>
      <c r="BI25" s="109"/>
      <c r="BJ25" s="109"/>
      <c r="BK25" s="109"/>
      <c r="BL25" s="109"/>
      <c r="BM25" s="109"/>
      <c r="BN25" s="109"/>
      <c r="BO25" s="110"/>
      <c r="BP25" s="110"/>
      <c r="BQ25" s="110"/>
      <c r="BR25" s="110"/>
    </row>
    <row r="26" spans="2:70" s="132" customFormat="1" ht="21.75" thickBot="1">
      <c r="B26" s="120"/>
      <c r="C26" s="124"/>
      <c r="D26" s="125"/>
      <c r="E26" s="192" t="s">
        <v>69</v>
      </c>
      <c r="F26" s="238">
        <f>SUM(F6:I25)</f>
        <v>68.5</v>
      </c>
      <c r="G26" s="239"/>
      <c r="H26" s="239"/>
      <c r="I26" s="240"/>
      <c r="J26" s="123"/>
      <c r="K26" s="124"/>
      <c r="L26" s="125"/>
      <c r="M26" s="192" t="s">
        <v>69</v>
      </c>
      <c r="N26" s="238">
        <f>SUM(N6:Q25)</f>
        <v>69.5</v>
      </c>
      <c r="O26" s="239"/>
      <c r="P26" s="239"/>
      <c r="Q26" s="239"/>
      <c r="R26" s="127"/>
      <c r="S26" s="128"/>
      <c r="T26" s="128"/>
      <c r="U26" s="193"/>
      <c r="V26" s="193"/>
      <c r="W26" s="194"/>
      <c r="X26" s="195"/>
      <c r="Y26" s="195"/>
      <c r="Z26" s="195"/>
      <c r="AA26" s="195"/>
      <c r="AB26" s="128"/>
      <c r="AC26" s="193"/>
      <c r="AD26" s="193"/>
      <c r="AE26" s="193"/>
      <c r="AF26" s="195"/>
      <c r="AG26" s="195"/>
      <c r="AH26" s="195"/>
      <c r="AI26" s="195"/>
      <c r="AJ26" s="196"/>
      <c r="AK26" s="128"/>
      <c r="AL26" s="128"/>
      <c r="AM26" s="193"/>
      <c r="AN26" s="193"/>
      <c r="AO26" s="194"/>
      <c r="AP26" s="195"/>
      <c r="AQ26" s="195"/>
      <c r="AR26" s="195"/>
      <c r="AS26" s="195"/>
      <c r="AT26" s="128"/>
      <c r="AU26" s="193"/>
      <c r="AV26" s="193"/>
      <c r="AW26" s="193"/>
      <c r="AX26" s="195"/>
      <c r="AY26" s="195"/>
      <c r="AZ26" s="195"/>
      <c r="BA26" s="195"/>
      <c r="BB26" s="196"/>
      <c r="BC26" s="129"/>
      <c r="BD26" s="129"/>
      <c r="BE26" s="129"/>
      <c r="BF26" s="130"/>
      <c r="BG26" s="130"/>
      <c r="BH26" s="130"/>
      <c r="BI26" s="130"/>
      <c r="BJ26" s="130"/>
      <c r="BK26" s="130"/>
      <c r="BL26" s="130"/>
      <c r="BM26" s="130"/>
      <c r="BN26" s="130"/>
      <c r="BO26" s="131"/>
      <c r="BP26" s="131"/>
      <c r="BQ26" s="131"/>
      <c r="BR26" s="131"/>
    </row>
    <row r="27" spans="2:70" s="141" customFormat="1" ht="9" customHeight="1" thickBot="1">
      <c r="B27" s="133"/>
      <c r="C27" s="134"/>
      <c r="D27" s="134"/>
      <c r="E27" s="134"/>
      <c r="F27" s="135"/>
      <c r="G27" s="135"/>
      <c r="H27" s="135"/>
      <c r="I27" s="136"/>
      <c r="J27" s="134"/>
      <c r="K27" s="134"/>
      <c r="L27" s="134"/>
      <c r="M27" s="134"/>
      <c r="N27" s="135"/>
      <c r="O27" s="135"/>
      <c r="P27" s="135"/>
      <c r="Q27" s="136"/>
      <c r="R27" s="137"/>
      <c r="S27" s="138"/>
      <c r="T27" s="197"/>
      <c r="U27" s="197"/>
      <c r="V27" s="197"/>
      <c r="W27" s="197"/>
      <c r="X27" s="198"/>
      <c r="Y27" s="198"/>
      <c r="Z27" s="198"/>
      <c r="AA27" s="199"/>
      <c r="AB27" s="197"/>
      <c r="AC27" s="197"/>
      <c r="AD27" s="197"/>
      <c r="AE27" s="197"/>
      <c r="AF27" s="198"/>
      <c r="AG27" s="198"/>
      <c r="AH27" s="198"/>
      <c r="AI27" s="199"/>
      <c r="AJ27" s="199"/>
      <c r="AK27" s="138"/>
      <c r="AL27" s="197"/>
      <c r="AM27" s="197"/>
      <c r="AN27" s="197"/>
      <c r="AO27" s="197"/>
      <c r="AP27" s="198"/>
      <c r="AQ27" s="198"/>
      <c r="AR27" s="198"/>
      <c r="AS27" s="199"/>
      <c r="AT27" s="197"/>
      <c r="AU27" s="197"/>
      <c r="AV27" s="197"/>
      <c r="AW27" s="197"/>
      <c r="AX27" s="198"/>
      <c r="AY27" s="198"/>
      <c r="AZ27" s="198"/>
      <c r="BA27" s="199"/>
      <c r="BB27" s="199"/>
      <c r="BC27" s="139"/>
      <c r="BD27" s="139"/>
      <c r="BE27" s="139"/>
      <c r="BF27" s="140"/>
      <c r="BG27" s="140"/>
      <c r="BH27" s="140"/>
      <c r="BI27" s="140"/>
      <c r="BJ27" s="140"/>
      <c r="BK27" s="140"/>
      <c r="BL27" s="140"/>
      <c r="BM27" s="140"/>
      <c r="BN27" s="140"/>
      <c r="BO27" s="139"/>
      <c r="BP27" s="139"/>
      <c r="BQ27" s="139"/>
      <c r="BR27" s="139"/>
    </row>
    <row r="28" spans="2:70">
      <c r="F28" s="142"/>
      <c r="G28" s="142"/>
      <c r="H28" s="142"/>
      <c r="I28" s="143"/>
      <c r="N28" s="142"/>
      <c r="O28" s="142"/>
      <c r="P28" s="142"/>
      <c r="Q28" s="143"/>
      <c r="R28" s="143"/>
      <c r="S28" s="15"/>
      <c r="T28" s="15"/>
      <c r="X28" s="142"/>
      <c r="Y28" s="142"/>
      <c r="Z28" s="142"/>
      <c r="AA28" s="143"/>
      <c r="AF28" s="142"/>
      <c r="AG28" s="142"/>
      <c r="AH28" s="142"/>
      <c r="AI28" s="143"/>
      <c r="AJ28" s="143"/>
      <c r="AK28" s="15"/>
      <c r="AL28" s="15"/>
      <c r="AP28" s="142"/>
      <c r="AQ28" s="142"/>
      <c r="AR28" s="142"/>
      <c r="AS28" s="143"/>
      <c r="AX28" s="142"/>
      <c r="AY28" s="142"/>
      <c r="AZ28" s="142"/>
      <c r="BA28" s="143"/>
    </row>
    <row r="29" spans="2:70" ht="9" customHeight="1" thickBot="1">
      <c r="B29" s="164"/>
      <c r="C29" s="164"/>
      <c r="D29" s="164"/>
      <c r="E29" s="164"/>
      <c r="F29" s="168"/>
      <c r="G29" s="168"/>
      <c r="H29" s="168"/>
      <c r="I29" s="15"/>
      <c r="J29" s="164"/>
      <c r="K29" s="164"/>
      <c r="L29" s="164"/>
      <c r="M29" s="164"/>
      <c r="N29" s="168"/>
      <c r="O29" s="168"/>
      <c r="P29" s="168"/>
      <c r="Q29" s="15"/>
      <c r="R29" s="15"/>
      <c r="S29" s="15"/>
      <c r="T29" s="164"/>
      <c r="U29" s="164"/>
      <c r="V29" s="164"/>
      <c r="W29" s="164"/>
      <c r="X29" s="168"/>
      <c r="Y29" s="168"/>
      <c r="Z29" s="168"/>
      <c r="AA29" s="15"/>
      <c r="AB29" s="164"/>
      <c r="AC29" s="164"/>
      <c r="AD29" s="164"/>
      <c r="AE29" s="164"/>
      <c r="AF29" s="168"/>
      <c r="AG29" s="168"/>
      <c r="AH29" s="168"/>
      <c r="AI29" s="15"/>
      <c r="AJ29" s="15"/>
      <c r="AK29" s="15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</row>
    <row r="30" spans="2:70" s="29" customFormat="1" ht="63.75" customHeight="1" thickBot="1">
      <c r="B30" s="170"/>
      <c r="C30" s="200" t="s">
        <v>115</v>
      </c>
      <c r="D30" s="201"/>
      <c r="E30" s="201"/>
      <c r="F30" s="201"/>
      <c r="G30" s="201"/>
      <c r="H30" s="241">
        <v>1</v>
      </c>
      <c r="I30" s="242"/>
      <c r="J30" s="202"/>
      <c r="K30" s="203" t="s">
        <v>115</v>
      </c>
      <c r="L30" s="201"/>
      <c r="M30" s="201"/>
      <c r="N30" s="201"/>
      <c r="O30" s="201"/>
      <c r="P30" s="241">
        <v>4</v>
      </c>
      <c r="Q30" s="242"/>
      <c r="R30" s="174"/>
      <c r="S30" s="27"/>
      <c r="T30" s="170"/>
      <c r="V30" s="171"/>
      <c r="W30" s="172"/>
      <c r="X30" s="173"/>
      <c r="Y30" s="173"/>
      <c r="Z30" s="173"/>
      <c r="AA30" s="173"/>
      <c r="AB30" s="27"/>
      <c r="AC30" s="171"/>
      <c r="AD30" s="172"/>
      <c r="AE30" s="172"/>
      <c r="AF30" s="173"/>
      <c r="AG30" s="173"/>
      <c r="AH30" s="173"/>
      <c r="AI30" s="173"/>
      <c r="AJ30" s="174"/>
      <c r="AK30" s="27"/>
      <c r="AL30" s="144"/>
      <c r="AS30" s="161"/>
      <c r="AT30" s="161"/>
      <c r="AU30" s="161"/>
      <c r="AV30" s="144"/>
      <c r="AW30" s="144"/>
      <c r="AX30" s="144"/>
      <c r="AY30" s="144"/>
      <c r="AZ30" s="144"/>
      <c r="BA30" s="144"/>
      <c r="BB30" s="144"/>
      <c r="BC30" s="28"/>
      <c r="BD30" s="28"/>
      <c r="BE30" s="28"/>
      <c r="BF30" s="31"/>
      <c r="BG30" s="31"/>
      <c r="BH30" s="31"/>
      <c r="BI30" s="31"/>
      <c r="BJ30" s="31"/>
      <c r="BK30" s="31"/>
      <c r="BL30" s="31"/>
      <c r="BM30" s="31"/>
      <c r="BN30" s="31"/>
      <c r="BO30" s="28"/>
      <c r="BP30" s="28"/>
      <c r="BQ30" s="28"/>
      <c r="BR30" s="28"/>
    </row>
    <row r="31" spans="2:70" s="52" customFormat="1" ht="21">
      <c r="B31" s="43"/>
      <c r="C31" s="226" t="s">
        <v>74</v>
      </c>
      <c r="D31" s="204"/>
      <c r="E31" s="205"/>
      <c r="F31" s="206">
        <v>5.5</v>
      </c>
      <c r="G31" s="235" t="s">
        <v>117</v>
      </c>
      <c r="H31" s="236"/>
      <c r="I31" s="237"/>
      <c r="J31" s="207"/>
      <c r="K31" s="226" t="s">
        <v>100</v>
      </c>
      <c r="L31" s="208"/>
      <c r="M31" s="209"/>
      <c r="N31" s="180">
        <v>6</v>
      </c>
      <c r="O31" s="229" t="s">
        <v>116</v>
      </c>
      <c r="P31" s="230"/>
      <c r="Q31" s="231"/>
      <c r="R31" s="178"/>
      <c r="S31" s="43"/>
      <c r="T31" s="43"/>
      <c r="U31" s="176"/>
      <c r="AC31" s="176"/>
      <c r="AD31" s="179"/>
      <c r="AE31" s="179"/>
      <c r="AF31" s="179"/>
      <c r="AG31" s="179"/>
      <c r="AH31" s="179"/>
      <c r="AI31" s="179"/>
      <c r="AJ31" s="178"/>
      <c r="AK31" s="43"/>
      <c r="AL31" s="129"/>
      <c r="AM31" s="145"/>
      <c r="AN31" s="145"/>
      <c r="AO31" s="145"/>
      <c r="AP31" s="145"/>
      <c r="AQ31" s="145"/>
      <c r="AR31" s="145"/>
      <c r="AS31" s="145"/>
      <c r="AT31" s="145"/>
      <c r="AU31" s="145"/>
      <c r="AV31" s="129"/>
      <c r="AW31" s="129"/>
      <c r="AX31" s="129"/>
      <c r="AY31" s="129"/>
      <c r="AZ31" s="129"/>
      <c r="BA31" s="129"/>
      <c r="BB31" s="129"/>
      <c r="BC31" s="48"/>
      <c r="BD31" s="48"/>
      <c r="BE31" s="48"/>
      <c r="BF31" s="50"/>
      <c r="BG31" s="50"/>
      <c r="BH31" s="50"/>
      <c r="BI31" s="50"/>
      <c r="BJ31" s="50"/>
      <c r="BK31" s="50"/>
      <c r="BL31" s="50"/>
      <c r="BM31" s="50"/>
      <c r="BN31" s="50"/>
      <c r="BO31" s="48"/>
      <c r="BP31" s="48"/>
      <c r="BQ31" s="48"/>
      <c r="BR31" s="48"/>
    </row>
    <row r="32" spans="2:70" s="152" customFormat="1" ht="19.5">
      <c r="B32" s="149"/>
      <c r="C32" s="71" t="s">
        <v>60</v>
      </c>
      <c r="D32" s="72"/>
      <c r="E32" s="73"/>
      <c r="F32" s="227" t="s">
        <v>213</v>
      </c>
      <c r="G32" s="235" t="s">
        <v>117</v>
      </c>
      <c r="H32" s="236"/>
      <c r="I32" s="237"/>
      <c r="J32" s="207"/>
      <c r="K32" s="71" t="s">
        <v>132</v>
      </c>
      <c r="L32" s="211"/>
      <c r="M32" s="212"/>
      <c r="N32" s="78">
        <v>6</v>
      </c>
      <c r="O32" s="229" t="s">
        <v>116</v>
      </c>
      <c r="P32" s="230"/>
      <c r="Q32" s="231"/>
      <c r="R32" s="183"/>
      <c r="S32" s="149"/>
      <c r="T32" s="149"/>
      <c r="U32" s="62"/>
      <c r="AC32" s="62"/>
      <c r="AD32" s="62"/>
      <c r="AE32" s="62"/>
      <c r="AF32" s="181"/>
      <c r="AG32" s="182"/>
      <c r="AH32" s="181"/>
      <c r="AI32" s="181"/>
      <c r="AJ32" s="183"/>
      <c r="AK32" s="149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1"/>
      <c r="BG32" s="151"/>
      <c r="BH32" s="151"/>
      <c r="BI32" s="151"/>
      <c r="BJ32" s="151"/>
      <c r="BK32" s="151"/>
      <c r="BL32" s="151"/>
      <c r="BM32" s="151"/>
      <c r="BN32" s="151"/>
      <c r="BO32" s="150"/>
      <c r="BP32" s="150"/>
      <c r="BQ32" s="150"/>
      <c r="BR32" s="150"/>
    </row>
    <row r="33" spans="2:70" s="152" customFormat="1" ht="19.5">
      <c r="B33" s="149"/>
      <c r="C33" s="71" t="s">
        <v>17</v>
      </c>
      <c r="D33" s="72"/>
      <c r="E33" s="73"/>
      <c r="F33" s="227" t="s">
        <v>213</v>
      </c>
      <c r="G33" s="235" t="s">
        <v>117</v>
      </c>
      <c r="H33" s="236"/>
      <c r="I33" s="237"/>
      <c r="J33" s="207"/>
      <c r="K33" s="71" t="s">
        <v>133</v>
      </c>
      <c r="L33" s="211"/>
      <c r="M33" s="212"/>
      <c r="N33" s="75" t="s">
        <v>213</v>
      </c>
      <c r="O33" s="235" t="s">
        <v>117</v>
      </c>
      <c r="P33" s="236"/>
      <c r="Q33" s="237"/>
      <c r="R33" s="183"/>
      <c r="S33" s="149"/>
      <c r="T33" s="149"/>
      <c r="U33" s="62"/>
      <c r="AC33" s="62"/>
      <c r="AD33" s="62"/>
      <c r="AE33" s="62"/>
      <c r="AF33" s="181"/>
      <c r="AG33" s="182"/>
      <c r="AH33" s="187"/>
      <c r="AI33" s="181"/>
      <c r="AJ33" s="183"/>
      <c r="AK33" s="149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50"/>
      <c r="BA33" s="150"/>
      <c r="BB33" s="150"/>
      <c r="BC33" s="150"/>
      <c r="BD33" s="150"/>
      <c r="BE33" s="150"/>
      <c r="BF33" s="151"/>
      <c r="BG33" s="151"/>
      <c r="BH33" s="151"/>
      <c r="BI33" s="151"/>
      <c r="BJ33" s="151"/>
      <c r="BK33" s="151"/>
      <c r="BL33" s="151"/>
      <c r="BM33" s="151"/>
      <c r="BN33" s="151"/>
      <c r="BO33" s="150"/>
      <c r="BP33" s="150"/>
      <c r="BQ33" s="150"/>
      <c r="BR33" s="150"/>
    </row>
    <row r="34" spans="2:70" s="152" customFormat="1" ht="19.5">
      <c r="B34" s="149"/>
      <c r="C34" s="71" t="s">
        <v>127</v>
      </c>
      <c r="D34" s="72"/>
      <c r="E34" s="73"/>
      <c r="F34" s="210">
        <v>5.5</v>
      </c>
      <c r="G34" s="235" t="s">
        <v>117</v>
      </c>
      <c r="H34" s="236"/>
      <c r="I34" s="237"/>
      <c r="J34" s="207"/>
      <c r="K34" s="71" t="s">
        <v>134</v>
      </c>
      <c r="L34" s="211"/>
      <c r="M34" s="212"/>
      <c r="N34" s="78">
        <v>6</v>
      </c>
      <c r="O34" s="229" t="s">
        <v>116</v>
      </c>
      <c r="P34" s="230"/>
      <c r="Q34" s="231"/>
      <c r="R34" s="183"/>
      <c r="S34" s="149"/>
      <c r="T34" s="149"/>
      <c r="U34" s="62"/>
      <c r="AC34" s="62"/>
      <c r="AD34" s="62"/>
      <c r="AE34" s="62"/>
      <c r="AF34" s="181"/>
      <c r="AG34" s="186"/>
      <c r="AH34" s="187"/>
      <c r="AI34" s="181"/>
      <c r="AJ34" s="183"/>
      <c r="AK34" s="149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1"/>
      <c r="BG34" s="151"/>
      <c r="BH34" s="151"/>
      <c r="BI34" s="151"/>
      <c r="BJ34" s="151"/>
      <c r="BK34" s="151"/>
      <c r="BL34" s="151"/>
      <c r="BM34" s="151"/>
      <c r="BN34" s="151"/>
      <c r="BO34" s="150"/>
      <c r="BP34" s="150"/>
      <c r="BQ34" s="150"/>
      <c r="BR34" s="150"/>
    </row>
    <row r="35" spans="2:70" s="152" customFormat="1" ht="20.25" thickBot="1">
      <c r="B35" s="149"/>
      <c r="C35" s="71" t="s">
        <v>86</v>
      </c>
      <c r="D35" s="115"/>
      <c r="E35" s="214"/>
      <c r="F35" s="215">
        <v>6.5</v>
      </c>
      <c r="G35" s="229" t="s">
        <v>116</v>
      </c>
      <c r="H35" s="230"/>
      <c r="I35" s="231"/>
      <c r="J35" s="207"/>
      <c r="K35" s="71" t="s">
        <v>135</v>
      </c>
      <c r="L35" s="169"/>
      <c r="M35" s="216"/>
      <c r="N35" s="191">
        <v>7</v>
      </c>
      <c r="O35" s="232" t="s">
        <v>116</v>
      </c>
      <c r="P35" s="233"/>
      <c r="Q35" s="234"/>
      <c r="R35" s="183"/>
      <c r="S35" s="149"/>
      <c r="T35" s="149"/>
      <c r="U35" s="62"/>
      <c r="AC35" s="62"/>
      <c r="AD35" s="62"/>
      <c r="AE35" s="62"/>
      <c r="AF35" s="181"/>
      <c r="AG35" s="182"/>
      <c r="AH35" s="187"/>
      <c r="AI35" s="181"/>
      <c r="AJ35" s="183"/>
      <c r="AK35" s="149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3"/>
      <c r="BG35" s="151"/>
      <c r="BH35" s="151"/>
      <c r="BI35" s="153"/>
      <c r="BJ35" s="151"/>
      <c r="BK35" s="151"/>
      <c r="BL35" s="153"/>
      <c r="BM35" s="151"/>
      <c r="BN35" s="151"/>
      <c r="BO35" s="150"/>
      <c r="BP35" s="150"/>
      <c r="BQ35" s="150"/>
      <c r="BR35" s="150"/>
    </row>
    <row r="36" spans="2:70" s="152" customFormat="1" ht="15.75" customHeight="1">
      <c r="B36" s="149"/>
      <c r="C36" s="217"/>
      <c r="D36" s="62"/>
      <c r="E36" s="62"/>
      <c r="F36" s="181"/>
      <c r="G36" s="186"/>
      <c r="H36" s="181"/>
      <c r="I36" s="181"/>
      <c r="J36" s="149"/>
      <c r="K36" s="217"/>
      <c r="L36" s="62"/>
      <c r="M36" s="62"/>
      <c r="N36" s="181"/>
      <c r="O36" s="186"/>
      <c r="P36" s="181"/>
      <c r="Q36" s="181"/>
      <c r="R36" s="183"/>
      <c r="S36" s="149"/>
      <c r="T36" s="149"/>
      <c r="U36" s="62"/>
      <c r="AC36" s="62"/>
      <c r="AD36" s="62"/>
      <c r="AE36" s="62"/>
      <c r="AF36" s="181"/>
      <c r="AG36" s="186"/>
      <c r="AH36" s="181"/>
      <c r="AI36" s="181"/>
      <c r="AJ36" s="183"/>
      <c r="AK36" s="149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1"/>
      <c r="BG36" s="151"/>
      <c r="BH36" s="151"/>
      <c r="BI36" s="151"/>
      <c r="BJ36" s="151"/>
      <c r="BK36" s="151"/>
      <c r="BL36" s="154"/>
      <c r="BM36" s="154"/>
      <c r="BN36" s="154"/>
      <c r="BO36" s="150"/>
      <c r="BP36" s="150"/>
      <c r="BQ36" s="150"/>
      <c r="BR36" s="150"/>
    </row>
    <row r="37" spans="2:70" s="152" customFormat="1" ht="15.75" customHeight="1">
      <c r="B37" s="149"/>
      <c r="C37" s="217"/>
      <c r="D37" s="62"/>
      <c r="E37" s="62"/>
      <c r="F37" s="181"/>
      <c r="G37" s="186"/>
      <c r="H37" s="187"/>
      <c r="I37" s="181"/>
      <c r="J37" s="149"/>
      <c r="K37" s="217"/>
      <c r="L37" s="62"/>
      <c r="M37" s="62"/>
      <c r="N37" s="181"/>
      <c r="O37" s="186"/>
      <c r="P37" s="187"/>
      <c r="Q37" s="181"/>
      <c r="R37" s="183"/>
      <c r="S37" s="149"/>
      <c r="T37" s="149"/>
      <c r="U37" s="62"/>
      <c r="AC37" s="62"/>
      <c r="AD37" s="62"/>
      <c r="AE37" s="62"/>
      <c r="AF37" s="181"/>
      <c r="AG37" s="182"/>
      <c r="AH37" s="187"/>
      <c r="AI37" s="181"/>
      <c r="AJ37" s="183"/>
      <c r="AK37" s="149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1"/>
      <c r="BG37" s="151"/>
      <c r="BH37" s="151"/>
      <c r="BI37" s="151"/>
      <c r="BJ37" s="151"/>
      <c r="BK37" s="151"/>
      <c r="BL37" s="154"/>
      <c r="BM37" s="154"/>
      <c r="BN37" s="154"/>
      <c r="BO37" s="150"/>
      <c r="BP37" s="150"/>
      <c r="BQ37" s="150"/>
      <c r="BR37" s="150"/>
    </row>
    <row r="38" spans="2:70" s="152" customFormat="1" ht="15.75" customHeight="1">
      <c r="B38" s="149"/>
      <c r="C38" s="217"/>
      <c r="D38" s="62"/>
      <c r="E38" s="62"/>
      <c r="F38" s="181"/>
      <c r="G38" s="186"/>
      <c r="H38" s="187"/>
      <c r="I38" s="181"/>
      <c r="J38" s="149"/>
      <c r="K38" s="217"/>
      <c r="L38" s="62"/>
      <c r="M38" s="62"/>
      <c r="N38" s="181"/>
      <c r="O38" s="186"/>
      <c r="P38" s="187"/>
      <c r="Q38" s="181"/>
      <c r="R38" s="183"/>
      <c r="S38" s="149"/>
      <c r="T38" s="149"/>
      <c r="U38" s="62"/>
      <c r="AC38" s="62"/>
      <c r="AD38" s="62"/>
      <c r="AE38" s="62"/>
      <c r="AF38" s="181"/>
      <c r="AG38" s="186"/>
      <c r="AH38" s="187"/>
      <c r="AI38" s="181"/>
      <c r="AJ38" s="183"/>
      <c r="AK38" s="149"/>
      <c r="AL38" s="150"/>
      <c r="AM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1"/>
      <c r="BG38" s="151"/>
      <c r="BH38" s="151"/>
      <c r="BI38" s="151"/>
      <c r="BJ38" s="151"/>
      <c r="BK38" s="151"/>
      <c r="BL38" s="154"/>
      <c r="BM38" s="154"/>
      <c r="BN38" s="154"/>
      <c r="BO38" s="150"/>
      <c r="BP38" s="150"/>
      <c r="BQ38" s="150"/>
      <c r="BR38" s="150"/>
    </row>
    <row r="39" spans="2:70" s="152" customFormat="1" ht="15.75" customHeight="1">
      <c r="B39" s="149"/>
      <c r="C39" s="217"/>
      <c r="D39" s="62"/>
      <c r="E39" s="62"/>
      <c r="F39" s="181"/>
      <c r="G39" s="186"/>
      <c r="H39" s="187"/>
      <c r="I39" s="181"/>
      <c r="J39" s="149"/>
      <c r="K39" s="217"/>
      <c r="L39" s="62"/>
      <c r="M39" s="62"/>
      <c r="N39" s="181"/>
      <c r="O39" s="186"/>
      <c r="P39" s="187"/>
      <c r="Q39" s="181"/>
      <c r="R39" s="183"/>
      <c r="S39" s="149"/>
      <c r="T39" s="149"/>
      <c r="U39" s="62"/>
      <c r="AC39" s="62"/>
      <c r="AD39" s="62"/>
      <c r="AE39" s="62"/>
      <c r="AF39" s="181"/>
      <c r="AG39" s="186"/>
      <c r="AH39" s="187"/>
      <c r="AI39" s="181"/>
      <c r="AJ39" s="183"/>
      <c r="AK39" s="149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1"/>
      <c r="BG39" s="151"/>
      <c r="BH39" s="151"/>
      <c r="BI39" s="151"/>
      <c r="BJ39" s="151"/>
      <c r="BK39" s="151"/>
      <c r="BL39" s="154"/>
      <c r="BM39" s="154"/>
      <c r="BN39" s="154"/>
      <c r="BO39" s="150"/>
      <c r="BP39" s="150"/>
      <c r="BQ39" s="150"/>
      <c r="BR39" s="150"/>
    </row>
    <row r="40" spans="2:70" s="152" customFormat="1" ht="15.75" customHeight="1">
      <c r="B40" s="149"/>
      <c r="C40" s="217"/>
      <c r="D40" s="62"/>
      <c r="E40" s="62"/>
      <c r="F40" s="181"/>
      <c r="G40" s="186"/>
      <c r="H40" s="187"/>
      <c r="I40" s="181"/>
      <c r="J40" s="149"/>
      <c r="K40" s="217"/>
      <c r="L40" s="62"/>
      <c r="M40" s="62"/>
      <c r="N40" s="181"/>
      <c r="O40" s="186"/>
      <c r="P40" s="187"/>
      <c r="Q40" s="181"/>
      <c r="R40" s="183"/>
      <c r="S40" s="149"/>
      <c r="T40" s="149"/>
      <c r="U40" s="62"/>
      <c r="AC40" s="62"/>
      <c r="AD40" s="62"/>
      <c r="AE40" s="62"/>
      <c r="AF40" s="181"/>
      <c r="AG40" s="186"/>
      <c r="AH40" s="187"/>
      <c r="AI40" s="181"/>
      <c r="AJ40" s="183"/>
      <c r="AK40" s="149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4"/>
      <c r="BG40" s="151"/>
      <c r="BH40" s="151"/>
      <c r="BI40" s="154"/>
      <c r="BJ40" s="151"/>
      <c r="BK40" s="151"/>
      <c r="BL40" s="154"/>
      <c r="BM40" s="154"/>
      <c r="BN40" s="154"/>
      <c r="BO40" s="150"/>
      <c r="BP40" s="150"/>
      <c r="BQ40" s="150"/>
      <c r="BR40" s="150"/>
    </row>
    <row r="41" spans="2:70" s="152" customFormat="1" ht="15.75" customHeight="1">
      <c r="B41" s="149"/>
      <c r="J41" s="149"/>
      <c r="K41" s="217"/>
      <c r="L41" s="62"/>
      <c r="M41" s="62"/>
      <c r="N41" s="181"/>
      <c r="O41" s="182"/>
      <c r="P41" s="187"/>
      <c r="Q41" s="181"/>
      <c r="R41" s="183"/>
      <c r="S41" s="149"/>
      <c r="T41" s="149"/>
      <c r="U41" s="62"/>
      <c r="AC41" s="62"/>
      <c r="AD41" s="62"/>
      <c r="AE41" s="62"/>
      <c r="AF41" s="181"/>
      <c r="AG41" s="186"/>
      <c r="AH41" s="187"/>
      <c r="AI41" s="181"/>
      <c r="AJ41" s="183"/>
      <c r="AK41" s="149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4"/>
      <c r="BG41" s="154"/>
      <c r="BH41" s="154"/>
      <c r="BI41" s="154"/>
      <c r="BJ41" s="154"/>
      <c r="BK41" s="154"/>
      <c r="BL41" s="154"/>
      <c r="BM41" s="154"/>
      <c r="BN41" s="154"/>
      <c r="BO41" s="150"/>
      <c r="BP41" s="150"/>
      <c r="BQ41" s="150"/>
      <c r="BR41" s="150"/>
    </row>
    <row r="42" spans="2:70" s="152" customFormat="1" ht="15.75" customHeight="1">
      <c r="B42" s="149"/>
      <c r="C42" s="62"/>
      <c r="D42" s="62"/>
      <c r="E42" s="62"/>
      <c r="F42" s="181"/>
      <c r="G42" s="186"/>
      <c r="H42" s="181"/>
      <c r="I42" s="181"/>
      <c r="J42" s="149"/>
      <c r="K42" s="62"/>
      <c r="L42" s="62"/>
      <c r="M42" s="62"/>
      <c r="N42" s="181"/>
      <c r="O42" s="186"/>
      <c r="P42" s="181"/>
      <c r="Q42" s="181"/>
      <c r="R42" s="183"/>
      <c r="S42" s="149"/>
      <c r="T42" s="149"/>
      <c r="U42" s="62"/>
      <c r="V42" s="62"/>
      <c r="W42" s="62"/>
      <c r="X42" s="181"/>
      <c r="Y42" s="186"/>
      <c r="Z42" s="181"/>
      <c r="AA42" s="181"/>
      <c r="AB42" s="149"/>
      <c r="AC42" s="62"/>
      <c r="AD42" s="62"/>
      <c r="AE42" s="62"/>
      <c r="AF42" s="181"/>
      <c r="AG42" s="186"/>
      <c r="AH42" s="181"/>
      <c r="AI42" s="181"/>
      <c r="AJ42" s="183"/>
      <c r="AK42" s="149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0"/>
      <c r="BD42" s="150"/>
      <c r="BE42" s="150"/>
      <c r="BF42" s="154"/>
      <c r="BG42" s="154"/>
      <c r="BH42" s="154"/>
      <c r="BI42" s="154"/>
      <c r="BJ42" s="154"/>
      <c r="BK42" s="154"/>
      <c r="BL42" s="154"/>
      <c r="BM42" s="154"/>
      <c r="BN42" s="154"/>
      <c r="BO42" s="150"/>
      <c r="BP42" s="150"/>
      <c r="BQ42" s="150"/>
      <c r="BR42" s="150"/>
    </row>
    <row r="43" spans="2:70" s="52" customFormat="1" ht="16.5" customHeight="1">
      <c r="B43" s="43"/>
      <c r="C43" s="43"/>
      <c r="D43" s="43"/>
      <c r="E43" s="43"/>
      <c r="F43" s="188"/>
      <c r="G43" s="189"/>
      <c r="H43" s="188"/>
      <c r="I43" s="188"/>
      <c r="J43" s="43"/>
      <c r="K43" s="43"/>
      <c r="L43" s="43"/>
      <c r="M43" s="43"/>
      <c r="N43" s="188"/>
      <c r="O43" s="189"/>
      <c r="P43" s="188"/>
      <c r="Q43" s="188"/>
      <c r="R43" s="190"/>
      <c r="S43" s="101"/>
      <c r="T43" s="43"/>
      <c r="U43" s="43"/>
      <c r="V43" s="43"/>
      <c r="W43" s="43"/>
      <c r="X43" s="188"/>
      <c r="Y43" s="189"/>
      <c r="Z43" s="188"/>
      <c r="AA43" s="188"/>
      <c r="AB43" s="43"/>
      <c r="AC43" s="43"/>
      <c r="AD43" s="43"/>
      <c r="AE43" s="43"/>
      <c r="AF43" s="188"/>
      <c r="AG43" s="189"/>
      <c r="AH43" s="188"/>
      <c r="AI43" s="188"/>
      <c r="AJ43" s="190"/>
      <c r="AK43" s="43"/>
      <c r="AL43" s="129"/>
      <c r="AM43" s="145"/>
      <c r="AN43" s="145"/>
      <c r="AO43" s="145"/>
      <c r="AP43" s="145"/>
      <c r="AQ43" s="145"/>
      <c r="AR43" s="145"/>
      <c r="AS43" s="145"/>
      <c r="AT43" s="145"/>
      <c r="AU43" s="145"/>
      <c r="AV43" s="129"/>
      <c r="AW43" s="129"/>
      <c r="AX43" s="129"/>
      <c r="AY43" s="129"/>
      <c r="AZ43" s="129"/>
      <c r="BA43" s="129"/>
      <c r="BB43" s="129"/>
      <c r="BC43" s="48"/>
      <c r="BD43" s="48"/>
      <c r="BE43" s="48"/>
      <c r="BF43" s="103"/>
      <c r="BG43" s="103"/>
      <c r="BH43" s="103"/>
      <c r="BI43" s="103"/>
      <c r="BJ43" s="103"/>
      <c r="BK43" s="103"/>
      <c r="BL43" s="103"/>
      <c r="BM43" s="103"/>
      <c r="BN43" s="103"/>
      <c r="BO43" s="48"/>
      <c r="BP43" s="48"/>
      <c r="BQ43" s="48"/>
      <c r="BR43" s="48"/>
    </row>
    <row r="44" spans="2:70" s="152" customFormat="1" ht="15.75" customHeight="1">
      <c r="B44" s="149"/>
      <c r="C44" s="62"/>
      <c r="D44" s="62"/>
      <c r="E44" s="62"/>
      <c r="F44" s="181"/>
      <c r="G44" s="186"/>
      <c r="H44" s="181"/>
      <c r="I44" s="181"/>
      <c r="J44" s="149"/>
      <c r="K44" s="62"/>
      <c r="L44" s="62"/>
      <c r="M44" s="62"/>
      <c r="N44" s="181"/>
      <c r="O44" s="182"/>
      <c r="P44" s="181"/>
      <c r="Q44" s="181"/>
      <c r="R44" s="183"/>
      <c r="S44" s="149"/>
      <c r="T44" s="149"/>
      <c r="U44" s="62"/>
      <c r="V44" s="62"/>
      <c r="W44" s="62"/>
      <c r="X44" s="181"/>
      <c r="Y44" s="182"/>
      <c r="Z44" s="181"/>
      <c r="AA44" s="181"/>
      <c r="AB44" s="149"/>
      <c r="AC44" s="62"/>
      <c r="AD44" s="62"/>
      <c r="AE44" s="62"/>
      <c r="AF44" s="181"/>
      <c r="AG44" s="182"/>
      <c r="AH44" s="181"/>
      <c r="AI44" s="181"/>
      <c r="AJ44" s="183"/>
      <c r="AK44" s="149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  <c r="BA44" s="150"/>
      <c r="BB44" s="150"/>
      <c r="BC44" s="150"/>
      <c r="BD44" s="150"/>
      <c r="BE44" s="150"/>
      <c r="BF44" s="154"/>
      <c r="BG44" s="154"/>
      <c r="BH44" s="154"/>
      <c r="BI44" s="154"/>
      <c r="BJ44" s="154"/>
      <c r="BK44" s="154"/>
      <c r="BL44" s="154"/>
      <c r="BM44" s="154"/>
      <c r="BN44" s="154"/>
      <c r="BO44" s="150"/>
      <c r="BP44" s="150"/>
      <c r="BQ44" s="150"/>
      <c r="BR44" s="150"/>
    </row>
    <row r="45" spans="2:70" s="152" customFormat="1" ht="15.75" customHeight="1">
      <c r="B45" s="149"/>
      <c r="C45" s="62"/>
      <c r="D45" s="62"/>
      <c r="E45" s="62"/>
      <c r="F45" s="187"/>
      <c r="G45" s="182"/>
      <c r="H45" s="187"/>
      <c r="I45" s="181"/>
      <c r="J45" s="149"/>
      <c r="K45" s="62"/>
      <c r="L45" s="62"/>
      <c r="M45" s="62"/>
      <c r="N45" s="187"/>
      <c r="O45" s="182"/>
      <c r="P45" s="187"/>
      <c r="Q45" s="181"/>
      <c r="R45" s="183"/>
      <c r="S45" s="149"/>
      <c r="T45" s="149"/>
      <c r="U45" s="62"/>
      <c r="V45" s="62"/>
      <c r="W45" s="62"/>
      <c r="X45" s="187"/>
      <c r="Y45" s="182"/>
      <c r="Z45" s="187"/>
      <c r="AA45" s="181"/>
      <c r="AB45" s="149"/>
      <c r="AC45" s="62"/>
      <c r="AD45" s="62"/>
      <c r="AE45" s="62"/>
      <c r="AF45" s="187"/>
      <c r="AG45" s="182"/>
      <c r="AH45" s="187"/>
      <c r="AI45" s="181"/>
      <c r="AJ45" s="183"/>
      <c r="AK45" s="149"/>
      <c r="AL45" s="150"/>
      <c r="AM45" s="150"/>
      <c r="AN45" s="150"/>
      <c r="AO45" s="150"/>
      <c r="AP45" s="150"/>
      <c r="AQ45" s="150"/>
      <c r="AR45" s="150"/>
      <c r="AS45" s="150"/>
      <c r="AT45" s="150"/>
      <c r="AU45" s="150"/>
      <c r="AV45" s="150"/>
      <c r="AW45" s="150"/>
      <c r="AX45" s="150"/>
      <c r="AY45" s="150"/>
      <c r="AZ45" s="150"/>
      <c r="BA45" s="150"/>
      <c r="BB45" s="150"/>
      <c r="BC45" s="150"/>
      <c r="BD45" s="150"/>
      <c r="BE45" s="150"/>
      <c r="BF45" s="154"/>
      <c r="BG45" s="154"/>
      <c r="BH45" s="154"/>
      <c r="BI45" s="154"/>
      <c r="BJ45" s="154"/>
      <c r="BK45" s="154"/>
      <c r="BL45" s="154"/>
      <c r="BM45" s="154"/>
      <c r="BN45" s="154"/>
      <c r="BO45" s="150"/>
      <c r="BP45" s="150"/>
      <c r="BQ45" s="150"/>
      <c r="BR45" s="150"/>
    </row>
    <row r="46" spans="2:70" s="152" customFormat="1" ht="15.75" customHeight="1">
      <c r="B46" s="149"/>
      <c r="C46" s="62"/>
      <c r="D46" s="62"/>
      <c r="E46" s="62"/>
      <c r="F46" s="181"/>
      <c r="G46" s="182"/>
      <c r="H46" s="187"/>
      <c r="I46" s="181"/>
      <c r="J46" s="149"/>
      <c r="K46" s="62"/>
      <c r="L46" s="62"/>
      <c r="M46" s="62"/>
      <c r="N46" s="181"/>
      <c r="O46" s="182"/>
      <c r="P46" s="187"/>
      <c r="Q46" s="181"/>
      <c r="R46" s="183"/>
      <c r="S46" s="149"/>
      <c r="T46" s="149"/>
      <c r="U46" s="62"/>
      <c r="V46" s="62"/>
      <c r="W46" s="62"/>
      <c r="X46" s="181"/>
      <c r="Y46" s="182"/>
      <c r="Z46" s="187"/>
      <c r="AA46" s="181"/>
      <c r="AB46" s="149"/>
      <c r="AC46" s="62"/>
      <c r="AD46" s="62"/>
      <c r="AE46" s="62"/>
      <c r="AF46" s="181"/>
      <c r="AG46" s="182"/>
      <c r="AH46" s="187"/>
      <c r="AI46" s="181"/>
      <c r="AJ46" s="183"/>
      <c r="AK46" s="149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0"/>
      <c r="AZ46" s="150"/>
      <c r="BA46" s="150"/>
      <c r="BB46" s="150"/>
      <c r="BC46" s="150"/>
      <c r="BD46" s="150"/>
      <c r="BE46" s="150"/>
      <c r="BF46" s="154"/>
      <c r="BG46" s="154"/>
      <c r="BH46" s="154"/>
      <c r="BI46" s="154"/>
      <c r="BJ46" s="154"/>
      <c r="BK46" s="154"/>
      <c r="BL46" s="154"/>
      <c r="BM46" s="154"/>
      <c r="BN46" s="154"/>
      <c r="BO46" s="150"/>
      <c r="BP46" s="150"/>
      <c r="BQ46" s="150"/>
      <c r="BR46" s="150"/>
    </row>
    <row r="47" spans="2:70" s="152" customFormat="1" ht="15.75" customHeight="1">
      <c r="B47" s="149"/>
      <c r="C47" s="62"/>
      <c r="D47" s="62"/>
      <c r="E47" s="62"/>
      <c r="F47" s="181"/>
      <c r="G47" s="182"/>
      <c r="H47" s="181"/>
      <c r="I47" s="181"/>
      <c r="J47" s="149"/>
      <c r="K47" s="62"/>
      <c r="L47" s="62"/>
      <c r="M47" s="62"/>
      <c r="N47" s="181"/>
      <c r="O47" s="182"/>
      <c r="P47" s="181"/>
      <c r="Q47" s="181"/>
      <c r="R47" s="183"/>
      <c r="S47" s="149"/>
      <c r="T47" s="149"/>
      <c r="U47" s="62"/>
      <c r="V47" s="62"/>
      <c r="W47" s="62"/>
      <c r="X47" s="181"/>
      <c r="Y47" s="182"/>
      <c r="Z47" s="181"/>
      <c r="AA47" s="181"/>
      <c r="AB47" s="149"/>
      <c r="AC47" s="62"/>
      <c r="AD47" s="62"/>
      <c r="AE47" s="62"/>
      <c r="AF47" s="181"/>
      <c r="AG47" s="182"/>
      <c r="AH47" s="181"/>
      <c r="AI47" s="181"/>
      <c r="AJ47" s="183"/>
      <c r="AK47" s="149"/>
      <c r="AL47" s="150"/>
      <c r="AM47" s="150"/>
      <c r="AN47" s="150"/>
      <c r="AO47" s="150"/>
      <c r="AP47" s="150"/>
      <c r="AQ47" s="150"/>
      <c r="AR47" s="150"/>
      <c r="AS47" s="150"/>
      <c r="AT47" s="150"/>
      <c r="AU47" s="150"/>
      <c r="AV47" s="150"/>
      <c r="AW47" s="150"/>
      <c r="AX47" s="150"/>
      <c r="AY47" s="150"/>
      <c r="AZ47" s="150"/>
      <c r="BA47" s="150"/>
      <c r="BB47" s="150"/>
      <c r="BC47" s="150"/>
      <c r="BD47" s="150"/>
      <c r="BE47" s="150"/>
      <c r="BF47" s="154"/>
      <c r="BG47" s="154"/>
      <c r="BH47" s="154"/>
      <c r="BI47" s="154"/>
      <c r="BJ47" s="154"/>
      <c r="BK47" s="154"/>
      <c r="BL47" s="154"/>
      <c r="BM47" s="154"/>
      <c r="BN47" s="154"/>
      <c r="BO47" s="150"/>
      <c r="BP47" s="150"/>
      <c r="BQ47" s="150"/>
      <c r="BR47" s="150"/>
    </row>
    <row r="48" spans="2:70" s="152" customFormat="1" ht="15.75" customHeight="1">
      <c r="B48" s="149"/>
      <c r="C48" s="62"/>
      <c r="D48" s="62"/>
      <c r="E48" s="62"/>
      <c r="F48" s="181"/>
      <c r="G48" s="182"/>
      <c r="H48" s="187"/>
      <c r="I48" s="181"/>
      <c r="J48" s="149"/>
      <c r="K48" s="62"/>
      <c r="L48" s="62"/>
      <c r="M48" s="62"/>
      <c r="N48" s="181"/>
      <c r="O48" s="182"/>
      <c r="P48" s="187"/>
      <c r="Q48" s="181"/>
      <c r="R48" s="183"/>
      <c r="S48" s="149"/>
      <c r="T48" s="149"/>
      <c r="U48" s="62"/>
      <c r="V48" s="62"/>
      <c r="W48" s="62"/>
      <c r="X48" s="181"/>
      <c r="Y48" s="182"/>
      <c r="Z48" s="187"/>
      <c r="AA48" s="181"/>
      <c r="AB48" s="149"/>
      <c r="AC48" s="62"/>
      <c r="AD48" s="62"/>
      <c r="AE48" s="62"/>
      <c r="AF48" s="181"/>
      <c r="AG48" s="182"/>
      <c r="AH48" s="187"/>
      <c r="AI48" s="181"/>
      <c r="AJ48" s="183"/>
      <c r="AK48" s="149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0"/>
      <c r="AZ48" s="150"/>
      <c r="BA48" s="150"/>
      <c r="BB48" s="150"/>
      <c r="BC48" s="150"/>
      <c r="BD48" s="150"/>
      <c r="BE48" s="150"/>
      <c r="BF48" s="154"/>
      <c r="BG48" s="154"/>
      <c r="BH48" s="154"/>
      <c r="BI48" s="154"/>
      <c r="BJ48" s="154"/>
      <c r="BK48" s="154"/>
      <c r="BL48" s="154"/>
      <c r="BM48" s="154"/>
      <c r="BN48" s="154"/>
      <c r="BO48" s="150"/>
      <c r="BP48" s="150"/>
      <c r="BQ48" s="150"/>
      <c r="BR48" s="150"/>
    </row>
    <row r="49" spans="2:70" s="152" customFormat="1" ht="15.75" customHeight="1">
      <c r="B49" s="149"/>
      <c r="C49" s="62"/>
      <c r="D49" s="62"/>
      <c r="E49" s="62"/>
      <c r="F49" s="181"/>
      <c r="G49" s="182"/>
      <c r="H49" s="181"/>
      <c r="I49" s="181"/>
      <c r="J49" s="149"/>
      <c r="K49" s="62"/>
      <c r="L49" s="62"/>
      <c r="M49" s="62"/>
      <c r="N49" s="181"/>
      <c r="O49" s="182"/>
      <c r="P49" s="181"/>
      <c r="Q49" s="181"/>
      <c r="R49" s="183"/>
      <c r="S49" s="149"/>
      <c r="T49" s="149"/>
      <c r="U49" s="62"/>
      <c r="V49" s="62"/>
      <c r="W49" s="62"/>
      <c r="X49" s="181"/>
      <c r="Y49" s="182"/>
      <c r="Z49" s="181"/>
      <c r="AA49" s="181"/>
      <c r="AB49" s="149"/>
      <c r="AC49" s="62"/>
      <c r="AD49" s="62"/>
      <c r="AE49" s="62"/>
      <c r="AF49" s="181"/>
      <c r="AG49" s="182"/>
      <c r="AH49" s="181"/>
      <c r="AI49" s="181"/>
      <c r="AJ49" s="183"/>
      <c r="AK49" s="149"/>
      <c r="AL49" s="150"/>
      <c r="AM49" s="150"/>
      <c r="AN49" s="150"/>
      <c r="AO49" s="150"/>
      <c r="AP49" s="150"/>
      <c r="AQ49" s="150"/>
      <c r="AR49" s="150"/>
      <c r="AS49" s="150"/>
      <c r="AT49" s="150"/>
      <c r="AU49" s="150"/>
      <c r="AV49" s="150"/>
      <c r="AW49" s="150"/>
      <c r="AX49" s="150"/>
      <c r="AY49" s="150"/>
      <c r="AZ49" s="150"/>
      <c r="BA49" s="150"/>
      <c r="BB49" s="150"/>
      <c r="BC49" s="150"/>
      <c r="BD49" s="150"/>
      <c r="BE49" s="150"/>
      <c r="BF49" s="154"/>
      <c r="BG49" s="154"/>
      <c r="BH49" s="154"/>
      <c r="BI49" s="154"/>
      <c r="BJ49" s="154"/>
      <c r="BK49" s="154"/>
      <c r="BL49" s="154"/>
      <c r="BM49" s="154"/>
      <c r="BN49" s="154"/>
      <c r="BO49" s="150"/>
      <c r="BP49" s="150"/>
      <c r="BQ49" s="150"/>
      <c r="BR49" s="150"/>
    </row>
    <row r="50" spans="2:70" s="152" customFormat="1" ht="15.75" customHeight="1">
      <c r="B50" s="149"/>
      <c r="C50" s="62"/>
      <c r="D50" s="62"/>
      <c r="E50" s="62"/>
      <c r="F50" s="181"/>
      <c r="G50" s="186"/>
      <c r="H50" s="181"/>
      <c r="I50" s="181"/>
      <c r="J50" s="149"/>
      <c r="K50" s="62"/>
      <c r="L50" s="62"/>
      <c r="M50" s="62"/>
      <c r="N50" s="181"/>
      <c r="O50" s="186"/>
      <c r="P50" s="181"/>
      <c r="Q50" s="181"/>
      <c r="R50" s="183"/>
      <c r="S50" s="149"/>
      <c r="T50" s="149"/>
      <c r="U50" s="62"/>
      <c r="V50" s="62"/>
      <c r="W50" s="62"/>
      <c r="X50" s="181"/>
      <c r="Y50" s="186"/>
      <c r="Z50" s="181"/>
      <c r="AA50" s="181"/>
      <c r="AB50" s="149"/>
      <c r="AC50" s="62"/>
      <c r="AD50" s="62"/>
      <c r="AE50" s="62"/>
      <c r="AF50" s="181"/>
      <c r="AG50" s="186"/>
      <c r="AH50" s="181"/>
      <c r="AI50" s="181"/>
      <c r="AJ50" s="183"/>
      <c r="AK50" s="149"/>
      <c r="AL50" s="150"/>
      <c r="AM50" s="150"/>
      <c r="AN50" s="150"/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0"/>
      <c r="AZ50" s="150"/>
      <c r="BA50" s="150"/>
      <c r="BB50" s="150"/>
      <c r="BC50" s="150"/>
      <c r="BD50" s="150"/>
      <c r="BE50" s="150"/>
      <c r="BF50" s="154"/>
      <c r="BG50" s="154"/>
      <c r="BH50" s="154"/>
      <c r="BI50" s="154"/>
      <c r="BJ50" s="154"/>
      <c r="BK50" s="154"/>
      <c r="BL50" s="154"/>
      <c r="BM50" s="154"/>
      <c r="BN50" s="154"/>
      <c r="BO50" s="150"/>
      <c r="BP50" s="150"/>
      <c r="BQ50" s="150"/>
      <c r="BR50" s="150"/>
    </row>
    <row r="51" spans="2:70" s="132" customFormat="1" ht="21">
      <c r="B51" s="128"/>
      <c r="C51" s="193"/>
      <c r="D51" s="193"/>
      <c r="E51" s="194"/>
      <c r="F51" s="195"/>
      <c r="G51" s="195"/>
      <c r="H51" s="195"/>
      <c r="I51" s="195"/>
      <c r="J51" s="128"/>
      <c r="K51" s="193"/>
      <c r="L51" s="193"/>
      <c r="M51" s="193"/>
      <c r="N51" s="195"/>
      <c r="O51" s="195"/>
      <c r="P51" s="195"/>
      <c r="Q51" s="195"/>
      <c r="R51" s="196"/>
      <c r="S51" s="128"/>
      <c r="T51" s="128"/>
      <c r="U51" s="193"/>
      <c r="V51" s="193"/>
      <c r="W51" s="194"/>
      <c r="X51" s="195"/>
      <c r="Y51" s="195"/>
      <c r="Z51" s="195"/>
      <c r="AA51" s="195"/>
      <c r="AB51" s="128"/>
      <c r="AC51" s="193"/>
      <c r="AD51" s="193"/>
      <c r="AE51" s="193"/>
      <c r="AF51" s="195"/>
      <c r="AG51" s="195"/>
      <c r="AH51" s="195"/>
      <c r="AI51" s="195"/>
      <c r="AJ51" s="196"/>
      <c r="AK51" s="128"/>
      <c r="AL51" s="129"/>
      <c r="AM51" s="145"/>
      <c r="AN51" s="145"/>
      <c r="AO51" s="145"/>
      <c r="AP51" s="145"/>
      <c r="AQ51" s="145"/>
      <c r="AR51" s="145"/>
      <c r="AS51" s="145"/>
      <c r="AT51" s="145"/>
      <c r="AU51" s="145"/>
      <c r="AV51" s="129"/>
      <c r="AW51" s="129"/>
      <c r="AX51" s="129"/>
      <c r="AY51" s="129"/>
      <c r="AZ51" s="129"/>
      <c r="BA51" s="129"/>
      <c r="BB51" s="129"/>
      <c r="BC51" s="129"/>
      <c r="BD51" s="129"/>
      <c r="BE51" s="129"/>
      <c r="BF51" s="130"/>
      <c r="BG51" s="130"/>
      <c r="BH51" s="130"/>
      <c r="BI51" s="130"/>
      <c r="BJ51" s="130"/>
      <c r="BK51" s="130"/>
      <c r="BL51" s="130"/>
      <c r="BM51" s="130"/>
      <c r="BN51" s="130"/>
      <c r="BO51" s="129"/>
      <c r="BP51" s="129"/>
      <c r="BQ51" s="129"/>
      <c r="BR51" s="129"/>
    </row>
    <row r="52" spans="2:70" s="141" customFormat="1" ht="9" customHeight="1">
      <c r="B52" s="197"/>
      <c r="C52" s="197"/>
      <c r="D52" s="197"/>
      <c r="E52" s="197"/>
      <c r="F52" s="198"/>
      <c r="G52" s="198"/>
      <c r="H52" s="198"/>
      <c r="I52" s="199"/>
      <c r="J52" s="197"/>
      <c r="K52" s="197"/>
      <c r="L52" s="197"/>
      <c r="M52" s="197"/>
      <c r="N52" s="198"/>
      <c r="O52" s="198"/>
      <c r="P52" s="198"/>
      <c r="Q52" s="199"/>
      <c r="R52" s="199"/>
      <c r="S52" s="138"/>
      <c r="T52" s="197"/>
      <c r="U52" s="197"/>
      <c r="V52" s="197"/>
      <c r="W52" s="197"/>
      <c r="X52" s="198"/>
      <c r="Y52" s="198"/>
      <c r="Z52" s="198"/>
      <c r="AA52" s="199"/>
      <c r="AB52" s="197"/>
      <c r="AC52" s="197"/>
      <c r="AD52" s="197"/>
      <c r="AE52" s="197"/>
      <c r="AF52" s="198"/>
      <c r="AG52" s="198"/>
      <c r="AH52" s="198"/>
      <c r="AI52" s="199"/>
      <c r="AJ52" s="199"/>
      <c r="AK52" s="138"/>
      <c r="AL52" s="139"/>
      <c r="AM52" s="161"/>
      <c r="AN52" s="161"/>
      <c r="AO52" s="161"/>
      <c r="AP52" s="161"/>
      <c r="AQ52" s="161"/>
      <c r="AR52" s="161"/>
      <c r="AS52" s="161"/>
      <c r="AT52" s="161"/>
      <c r="AU52" s="161"/>
      <c r="AV52" s="139"/>
      <c r="AW52" s="139"/>
      <c r="AX52" s="139"/>
      <c r="AY52" s="139"/>
      <c r="AZ52" s="139"/>
      <c r="BA52" s="139"/>
      <c r="BB52" s="139"/>
      <c r="BC52" s="139"/>
      <c r="BD52" s="139"/>
      <c r="BE52" s="139"/>
      <c r="BF52" s="140"/>
      <c r="BG52" s="140"/>
      <c r="BH52" s="140"/>
      <c r="BI52" s="140"/>
      <c r="BJ52" s="140"/>
      <c r="BK52" s="140"/>
      <c r="BL52" s="140"/>
      <c r="BM52" s="140"/>
      <c r="BN52" s="140"/>
      <c r="BO52" s="139"/>
      <c r="BP52" s="139"/>
      <c r="BQ52" s="139"/>
      <c r="BR52" s="139"/>
    </row>
    <row r="53" spans="2:70">
      <c r="AM53" s="161"/>
      <c r="AN53" s="161"/>
      <c r="AO53" s="161"/>
      <c r="AP53" s="161"/>
      <c r="AQ53" s="161"/>
      <c r="AR53" s="161"/>
      <c r="AS53" s="161"/>
      <c r="AT53" s="161"/>
      <c r="AU53" s="161"/>
    </row>
    <row r="54" spans="2:70" s="14" customFormat="1">
      <c r="F54" s="163"/>
      <c r="G54" s="163"/>
      <c r="H54" s="163"/>
      <c r="I54" s="162"/>
      <c r="N54" s="163"/>
      <c r="O54" s="163"/>
      <c r="P54" s="163"/>
      <c r="Q54" s="162"/>
      <c r="R54" s="162"/>
      <c r="S54" s="162"/>
      <c r="T54" s="162"/>
      <c r="X54" s="163"/>
      <c r="Y54" s="163"/>
      <c r="Z54" s="163"/>
      <c r="AA54" s="162"/>
      <c r="AF54" s="163"/>
      <c r="AG54" s="163"/>
      <c r="AH54" s="163"/>
      <c r="AI54" s="162"/>
      <c r="AJ54" s="162"/>
      <c r="AK54" s="162"/>
      <c r="AL54" s="162"/>
      <c r="AP54" s="163"/>
      <c r="AQ54" s="163"/>
      <c r="AR54" s="163"/>
      <c r="AS54" s="162"/>
      <c r="AX54" s="163"/>
      <c r="AY54" s="163"/>
      <c r="AZ54" s="163"/>
      <c r="BA54" s="162"/>
      <c r="BC54" s="165"/>
      <c r="BD54" s="165"/>
      <c r="BE54" s="165"/>
      <c r="BF54" s="166"/>
      <c r="BG54" s="166"/>
      <c r="BH54" s="166"/>
      <c r="BI54" s="166"/>
      <c r="BJ54" s="166"/>
      <c r="BK54" s="166"/>
      <c r="BL54" s="166"/>
      <c r="BM54" s="166"/>
      <c r="BN54" s="166"/>
      <c r="BO54" s="165"/>
      <c r="BP54" s="165"/>
      <c r="BQ54" s="165"/>
      <c r="BR54" s="165"/>
    </row>
    <row r="55" spans="2:70" s="14" customFormat="1">
      <c r="F55" s="163"/>
      <c r="G55" s="163"/>
      <c r="H55" s="163"/>
      <c r="I55" s="162"/>
      <c r="N55" s="163"/>
      <c r="O55" s="163"/>
      <c r="P55" s="163"/>
      <c r="Q55" s="162"/>
      <c r="R55" s="162"/>
      <c r="S55" s="162"/>
      <c r="T55" s="162"/>
      <c r="X55" s="163"/>
      <c r="Y55" s="163"/>
      <c r="Z55" s="163"/>
      <c r="AA55" s="162"/>
      <c r="AF55" s="163"/>
      <c r="AG55" s="163"/>
      <c r="AH55" s="163"/>
      <c r="AI55" s="162"/>
      <c r="AJ55" s="162"/>
      <c r="AK55" s="162"/>
      <c r="AL55" s="162"/>
      <c r="AP55" s="163"/>
      <c r="AQ55" s="163"/>
      <c r="AR55" s="163"/>
      <c r="AS55" s="162"/>
      <c r="AX55" s="163"/>
      <c r="AY55" s="163"/>
      <c r="AZ55" s="163"/>
      <c r="BA55" s="162"/>
      <c r="BC55" s="165"/>
      <c r="BD55" s="165"/>
      <c r="BE55" s="165"/>
      <c r="BF55" s="166"/>
      <c r="BG55" s="166"/>
      <c r="BH55" s="166"/>
      <c r="BI55" s="166"/>
      <c r="BJ55" s="166"/>
      <c r="BK55" s="166"/>
      <c r="BL55" s="166"/>
      <c r="BM55" s="166"/>
      <c r="BN55" s="166"/>
      <c r="BO55" s="165"/>
      <c r="BP55" s="165"/>
      <c r="BQ55" s="165"/>
      <c r="BR55" s="165"/>
    </row>
    <row r="56" spans="2:70" s="14" customFormat="1">
      <c r="F56" s="163"/>
      <c r="G56" s="163"/>
      <c r="H56" s="163"/>
      <c r="I56" s="162"/>
      <c r="N56" s="163"/>
      <c r="O56" s="163"/>
      <c r="P56" s="163"/>
      <c r="Q56" s="162"/>
      <c r="R56" s="162"/>
      <c r="S56" s="162"/>
      <c r="T56" s="162"/>
      <c r="X56" s="163"/>
      <c r="Y56" s="163"/>
      <c r="Z56" s="163"/>
      <c r="AA56" s="162"/>
      <c r="AF56" s="163"/>
      <c r="AG56" s="163"/>
      <c r="AH56" s="163"/>
      <c r="AI56" s="162"/>
      <c r="AJ56" s="162"/>
      <c r="AK56" s="162"/>
      <c r="AL56" s="162"/>
      <c r="AP56" s="163"/>
      <c r="AQ56" s="163"/>
      <c r="AR56" s="163"/>
      <c r="AS56" s="162"/>
      <c r="AX56" s="163"/>
      <c r="AY56" s="163"/>
      <c r="AZ56" s="163"/>
      <c r="BA56" s="162"/>
      <c r="BC56" s="165"/>
      <c r="BD56" s="165"/>
      <c r="BE56" s="165"/>
      <c r="BF56" s="166"/>
      <c r="BG56" s="166"/>
      <c r="BH56" s="166"/>
      <c r="BI56" s="166"/>
      <c r="BJ56" s="166"/>
      <c r="BK56" s="166"/>
      <c r="BL56" s="166"/>
      <c r="BM56" s="166"/>
      <c r="BN56" s="166"/>
      <c r="BO56" s="165"/>
      <c r="BP56" s="165"/>
      <c r="BQ56" s="165"/>
      <c r="BR56" s="165"/>
    </row>
    <row r="57" spans="2:70" s="14" customFormat="1">
      <c r="F57" s="163"/>
      <c r="G57" s="163"/>
      <c r="H57" s="163"/>
      <c r="I57" s="162"/>
      <c r="N57" s="163"/>
      <c r="O57" s="163"/>
      <c r="P57" s="163"/>
      <c r="Q57" s="162"/>
      <c r="R57" s="162"/>
      <c r="S57" s="162"/>
      <c r="T57" s="162"/>
      <c r="X57" s="163"/>
      <c r="Y57" s="163"/>
      <c r="Z57" s="163"/>
      <c r="AA57" s="162"/>
      <c r="AF57" s="163"/>
      <c r="AG57" s="163"/>
      <c r="AH57" s="163"/>
      <c r="AI57" s="162"/>
      <c r="AJ57" s="162"/>
      <c r="AK57" s="162"/>
      <c r="AL57" s="162"/>
      <c r="AP57" s="163"/>
      <c r="AQ57" s="163"/>
      <c r="AR57" s="163"/>
      <c r="AS57" s="162"/>
      <c r="AX57" s="163"/>
      <c r="AY57" s="163"/>
      <c r="AZ57" s="163"/>
      <c r="BA57" s="162"/>
      <c r="BC57" s="165"/>
      <c r="BD57" s="165"/>
      <c r="BE57" s="165"/>
      <c r="BF57" s="166"/>
      <c r="BG57" s="166"/>
      <c r="BH57" s="166"/>
      <c r="BI57" s="166"/>
      <c r="BJ57" s="166"/>
      <c r="BK57" s="166"/>
      <c r="BL57" s="166"/>
      <c r="BM57" s="166"/>
      <c r="BN57" s="166"/>
      <c r="BO57" s="165"/>
      <c r="BP57" s="165"/>
      <c r="BQ57" s="165"/>
      <c r="BR57" s="165"/>
    </row>
    <row r="58" spans="2:70" s="14" customFormat="1">
      <c r="F58" s="163"/>
      <c r="G58" s="163"/>
      <c r="H58" s="163"/>
      <c r="I58" s="162"/>
      <c r="N58" s="163"/>
      <c r="O58" s="163"/>
      <c r="P58" s="163"/>
      <c r="Q58" s="162"/>
      <c r="R58" s="162"/>
      <c r="S58" s="162"/>
      <c r="T58" s="162"/>
      <c r="X58" s="163"/>
      <c r="Y58" s="163"/>
      <c r="Z58" s="163"/>
      <c r="AA58" s="162"/>
      <c r="AF58" s="163"/>
      <c r="AG58" s="163"/>
      <c r="AH58" s="163"/>
      <c r="AI58" s="162"/>
      <c r="AJ58" s="162"/>
      <c r="AK58" s="162"/>
      <c r="AL58" s="162"/>
      <c r="AP58" s="163"/>
      <c r="AQ58" s="163"/>
      <c r="AR58" s="163"/>
      <c r="AS58" s="162"/>
      <c r="AX58" s="163"/>
      <c r="AY58" s="163"/>
      <c r="AZ58" s="163"/>
      <c r="BA58" s="162"/>
      <c r="BC58" s="165"/>
      <c r="BD58" s="165"/>
      <c r="BE58" s="165"/>
      <c r="BF58" s="166"/>
      <c r="BG58" s="166"/>
      <c r="BH58" s="166"/>
      <c r="BI58" s="166"/>
      <c r="BJ58" s="166"/>
      <c r="BK58" s="166"/>
      <c r="BL58" s="166"/>
      <c r="BM58" s="166"/>
      <c r="BN58" s="166"/>
      <c r="BO58" s="165"/>
      <c r="BP58" s="165"/>
      <c r="BQ58" s="165"/>
      <c r="BR58" s="165"/>
    </row>
    <row r="59" spans="2:70" s="14" customFormat="1">
      <c r="F59" s="163"/>
      <c r="G59" s="163"/>
      <c r="H59" s="163"/>
      <c r="I59" s="162"/>
      <c r="N59" s="163"/>
      <c r="O59" s="163"/>
      <c r="P59" s="163"/>
      <c r="Q59" s="162"/>
      <c r="R59" s="162"/>
      <c r="S59" s="162"/>
      <c r="T59" s="162"/>
      <c r="X59" s="163"/>
      <c r="Y59" s="163"/>
      <c r="Z59" s="163"/>
      <c r="AA59" s="162"/>
      <c r="AF59" s="163"/>
      <c r="AG59" s="163"/>
      <c r="AH59" s="163"/>
      <c r="AI59" s="162"/>
      <c r="AJ59" s="162"/>
      <c r="AK59" s="162"/>
      <c r="AL59" s="162"/>
      <c r="AP59" s="163"/>
      <c r="AQ59" s="163"/>
      <c r="AR59" s="163"/>
      <c r="AS59" s="162"/>
      <c r="AX59" s="163"/>
      <c r="AY59" s="163"/>
      <c r="AZ59" s="163"/>
      <c r="BA59" s="162"/>
      <c r="BC59" s="165"/>
      <c r="BD59" s="165"/>
      <c r="BE59" s="165"/>
      <c r="BF59" s="166"/>
      <c r="BG59" s="166"/>
      <c r="BH59" s="166"/>
      <c r="BI59" s="166"/>
      <c r="BJ59" s="166"/>
      <c r="BK59" s="166"/>
      <c r="BL59" s="166"/>
      <c r="BM59" s="166"/>
      <c r="BN59" s="166"/>
      <c r="BO59" s="165"/>
      <c r="BP59" s="165"/>
      <c r="BQ59" s="165"/>
      <c r="BR59" s="165"/>
    </row>
    <row r="60" spans="2:70" s="14" customFormat="1">
      <c r="F60" s="163"/>
      <c r="G60" s="163"/>
      <c r="H60" s="163"/>
      <c r="I60" s="162"/>
      <c r="N60" s="163"/>
      <c r="O60" s="163"/>
      <c r="P60" s="163"/>
      <c r="Q60" s="162"/>
      <c r="R60" s="162"/>
      <c r="S60" s="162"/>
      <c r="T60" s="162"/>
      <c r="X60" s="163"/>
      <c r="Y60" s="163"/>
      <c r="Z60" s="163"/>
      <c r="AA60" s="162"/>
      <c r="AF60" s="163"/>
      <c r="AG60" s="163"/>
      <c r="AH60" s="163"/>
      <c r="AI60" s="162"/>
      <c r="AJ60" s="162"/>
      <c r="AK60" s="162"/>
      <c r="AL60" s="162"/>
      <c r="AP60" s="163"/>
      <c r="AQ60" s="163"/>
      <c r="AR60" s="163"/>
      <c r="AS60" s="162"/>
      <c r="AX60" s="163"/>
      <c r="AY60" s="163"/>
      <c r="AZ60" s="163"/>
      <c r="BA60" s="162"/>
      <c r="BC60" s="165"/>
      <c r="BD60" s="165"/>
      <c r="BE60" s="165"/>
      <c r="BF60" s="166"/>
      <c r="BG60" s="166"/>
      <c r="BH60" s="166"/>
      <c r="BI60" s="166"/>
      <c r="BJ60" s="166"/>
      <c r="BK60" s="166"/>
      <c r="BL60" s="166"/>
      <c r="BM60" s="166"/>
      <c r="BN60" s="166"/>
      <c r="BO60" s="165"/>
      <c r="BP60" s="165"/>
      <c r="BQ60" s="165"/>
      <c r="BR60" s="165"/>
    </row>
    <row r="61" spans="2:70" s="14" customFormat="1">
      <c r="F61" s="163"/>
      <c r="G61" s="163"/>
      <c r="H61" s="163"/>
      <c r="I61" s="162"/>
      <c r="N61" s="163"/>
      <c r="O61" s="163"/>
      <c r="P61" s="163"/>
      <c r="Q61" s="162"/>
      <c r="R61" s="162"/>
      <c r="S61" s="162"/>
      <c r="T61" s="162"/>
      <c r="X61" s="163"/>
      <c r="Y61" s="163"/>
      <c r="Z61" s="163"/>
      <c r="AA61" s="162"/>
      <c r="AF61" s="163"/>
      <c r="AG61" s="163"/>
      <c r="AH61" s="163"/>
      <c r="AI61" s="162"/>
      <c r="AJ61" s="162"/>
      <c r="AK61" s="162"/>
      <c r="AL61" s="162"/>
      <c r="AP61" s="163"/>
      <c r="AQ61" s="163"/>
      <c r="AR61" s="163"/>
      <c r="AS61" s="162"/>
      <c r="AX61" s="163"/>
      <c r="AY61" s="163"/>
      <c r="AZ61" s="163"/>
      <c r="BA61" s="162"/>
      <c r="BC61" s="165"/>
      <c r="BD61" s="165"/>
      <c r="BE61" s="165"/>
      <c r="BF61" s="166"/>
      <c r="BG61" s="166"/>
      <c r="BH61" s="166"/>
      <c r="BI61" s="166"/>
      <c r="BJ61" s="166"/>
      <c r="BK61" s="166"/>
      <c r="BL61" s="166"/>
      <c r="BM61" s="166"/>
      <c r="BN61" s="166"/>
      <c r="BO61" s="165"/>
      <c r="BP61" s="165"/>
      <c r="BQ61" s="165"/>
      <c r="BR61" s="165"/>
    </row>
    <row r="62" spans="2:70" s="14" customFormat="1">
      <c r="F62" s="163"/>
      <c r="G62" s="163"/>
      <c r="H62" s="163"/>
      <c r="I62" s="162"/>
      <c r="N62" s="163"/>
      <c r="O62" s="163"/>
      <c r="P62" s="163"/>
      <c r="Q62" s="162"/>
      <c r="R62" s="162"/>
      <c r="S62" s="162"/>
      <c r="T62" s="162"/>
      <c r="X62" s="163"/>
      <c r="Y62" s="163"/>
      <c r="Z62" s="163"/>
      <c r="AA62" s="162"/>
      <c r="AF62" s="163"/>
      <c r="AG62" s="163"/>
      <c r="AH62" s="163"/>
      <c r="AI62" s="162"/>
      <c r="AJ62" s="162"/>
      <c r="AK62" s="162"/>
      <c r="AL62" s="162"/>
      <c r="AP62" s="163"/>
      <c r="AQ62" s="163"/>
      <c r="AR62" s="163"/>
      <c r="AS62" s="162"/>
      <c r="AX62" s="163"/>
      <c r="AY62" s="163"/>
      <c r="AZ62" s="163"/>
      <c r="BA62" s="162"/>
      <c r="BC62" s="165"/>
      <c r="BD62" s="165"/>
      <c r="BE62" s="165"/>
      <c r="BF62" s="166"/>
      <c r="BG62" s="166"/>
      <c r="BH62" s="166"/>
      <c r="BI62" s="166"/>
      <c r="BJ62" s="166"/>
      <c r="BK62" s="166"/>
      <c r="BL62" s="166"/>
      <c r="BM62" s="166"/>
      <c r="BN62" s="166"/>
      <c r="BO62" s="165"/>
      <c r="BP62" s="165"/>
      <c r="BQ62" s="165"/>
      <c r="BR62" s="165"/>
    </row>
    <row r="63" spans="2:70" s="14" customFormat="1">
      <c r="F63" s="163"/>
      <c r="G63" s="163"/>
      <c r="H63" s="163"/>
      <c r="I63" s="162"/>
      <c r="N63" s="163"/>
      <c r="O63" s="163"/>
      <c r="P63" s="163"/>
      <c r="Q63" s="162"/>
      <c r="R63" s="162"/>
      <c r="S63" s="162"/>
      <c r="T63" s="162"/>
      <c r="X63" s="163"/>
      <c r="Y63" s="163"/>
      <c r="Z63" s="163"/>
      <c r="AA63" s="162"/>
      <c r="AF63" s="163"/>
      <c r="AG63" s="163"/>
      <c r="AH63" s="163"/>
      <c r="AI63" s="162"/>
      <c r="AJ63" s="162"/>
      <c r="AK63" s="162"/>
      <c r="AL63" s="162"/>
      <c r="AP63" s="163"/>
      <c r="AQ63" s="163"/>
      <c r="AR63" s="163"/>
      <c r="AS63" s="162"/>
      <c r="AX63" s="163"/>
      <c r="AY63" s="163"/>
      <c r="AZ63" s="163"/>
      <c r="BA63" s="162"/>
      <c r="BC63" s="165"/>
      <c r="BD63" s="165"/>
      <c r="BE63" s="165"/>
      <c r="BF63" s="166"/>
      <c r="BG63" s="166"/>
      <c r="BH63" s="166"/>
      <c r="BI63" s="166"/>
      <c r="BJ63" s="166"/>
      <c r="BK63" s="166"/>
      <c r="BL63" s="166"/>
      <c r="BM63" s="166"/>
      <c r="BN63" s="166"/>
      <c r="BO63" s="165"/>
      <c r="BP63" s="165"/>
      <c r="BQ63" s="165"/>
      <c r="BR63" s="165"/>
    </row>
    <row r="64" spans="2:70" s="14" customFormat="1">
      <c r="F64" s="163"/>
      <c r="G64" s="163"/>
      <c r="H64" s="163"/>
      <c r="I64" s="162"/>
      <c r="N64" s="163"/>
      <c r="O64" s="163"/>
      <c r="P64" s="163"/>
      <c r="Q64" s="162"/>
      <c r="R64" s="162"/>
      <c r="S64" s="162"/>
      <c r="T64" s="162"/>
      <c r="X64" s="163"/>
      <c r="Y64" s="163"/>
      <c r="Z64" s="163"/>
      <c r="AA64" s="162"/>
      <c r="AF64" s="163"/>
      <c r="AG64" s="163"/>
      <c r="AH64" s="163"/>
      <c r="AI64" s="162"/>
      <c r="AJ64" s="162"/>
      <c r="AK64" s="162"/>
      <c r="AL64" s="162"/>
      <c r="AP64" s="163"/>
      <c r="AQ64" s="163"/>
      <c r="AR64" s="163"/>
      <c r="AS64" s="162"/>
      <c r="AX64" s="163"/>
      <c r="AY64" s="163"/>
      <c r="AZ64" s="163"/>
      <c r="BA64" s="162"/>
      <c r="BC64" s="165"/>
      <c r="BD64" s="165"/>
      <c r="BE64" s="165"/>
      <c r="BF64" s="166"/>
      <c r="BG64" s="166"/>
      <c r="BH64" s="166"/>
      <c r="BI64" s="166"/>
      <c r="BJ64" s="166"/>
      <c r="BK64" s="166"/>
      <c r="BL64" s="166"/>
      <c r="BM64" s="166"/>
      <c r="BN64" s="166"/>
      <c r="BO64" s="165"/>
      <c r="BP64" s="165"/>
      <c r="BQ64" s="165"/>
      <c r="BR64" s="165"/>
    </row>
    <row r="65" spans="6:70" s="14" customFormat="1">
      <c r="F65" s="163"/>
      <c r="G65" s="163"/>
      <c r="H65" s="163"/>
      <c r="I65" s="162"/>
      <c r="N65" s="163"/>
      <c r="O65" s="163"/>
      <c r="P65" s="163"/>
      <c r="Q65" s="162"/>
      <c r="R65" s="162"/>
      <c r="S65" s="162"/>
      <c r="T65" s="162"/>
      <c r="X65" s="163"/>
      <c r="Y65" s="163"/>
      <c r="Z65" s="163"/>
      <c r="AA65" s="162"/>
      <c r="AF65" s="163"/>
      <c r="AG65" s="163"/>
      <c r="AH65" s="163"/>
      <c r="AI65" s="162"/>
      <c r="AJ65" s="162"/>
      <c r="AK65" s="162"/>
      <c r="AL65" s="162"/>
      <c r="AP65" s="163"/>
      <c r="AQ65" s="163"/>
      <c r="AR65" s="163"/>
      <c r="AS65" s="162"/>
      <c r="AX65" s="163"/>
      <c r="AY65" s="163"/>
      <c r="AZ65" s="163"/>
      <c r="BA65" s="162"/>
      <c r="BC65" s="165"/>
      <c r="BD65" s="165"/>
      <c r="BE65" s="165"/>
      <c r="BF65" s="166"/>
      <c r="BG65" s="166"/>
      <c r="BH65" s="166"/>
      <c r="BI65" s="166"/>
      <c r="BJ65" s="166"/>
      <c r="BK65" s="166"/>
      <c r="BL65" s="166"/>
      <c r="BM65" s="166"/>
      <c r="BN65" s="166"/>
      <c r="BO65" s="165"/>
      <c r="BP65" s="165"/>
      <c r="BQ65" s="165"/>
      <c r="BR65" s="165"/>
    </row>
    <row r="66" spans="6:70" s="14" customFormat="1">
      <c r="F66" s="163"/>
      <c r="G66" s="163"/>
      <c r="H66" s="163"/>
      <c r="I66" s="162"/>
      <c r="N66" s="163"/>
      <c r="O66" s="163"/>
      <c r="P66" s="163"/>
      <c r="Q66" s="162"/>
      <c r="R66" s="162"/>
      <c r="S66" s="162"/>
      <c r="T66" s="162"/>
      <c r="X66" s="163"/>
      <c r="Y66" s="163"/>
      <c r="Z66" s="163"/>
      <c r="AA66" s="162"/>
      <c r="AF66" s="163"/>
      <c r="AG66" s="163"/>
      <c r="AH66" s="163"/>
      <c r="AI66" s="162"/>
      <c r="AJ66" s="162"/>
      <c r="AK66" s="162"/>
      <c r="AL66" s="162"/>
      <c r="AP66" s="163"/>
      <c r="AQ66" s="163"/>
      <c r="AR66" s="163"/>
      <c r="AS66" s="162"/>
      <c r="AX66" s="163"/>
      <c r="AY66" s="163"/>
      <c r="AZ66" s="163"/>
      <c r="BA66" s="162"/>
      <c r="BC66" s="165"/>
      <c r="BD66" s="165"/>
      <c r="BE66" s="165"/>
      <c r="BF66" s="166"/>
      <c r="BG66" s="166"/>
      <c r="BH66" s="166"/>
      <c r="BI66" s="166"/>
      <c r="BJ66" s="166"/>
      <c r="BK66" s="166"/>
      <c r="BL66" s="166"/>
      <c r="BM66" s="166"/>
      <c r="BN66" s="166"/>
      <c r="BO66" s="165"/>
      <c r="BP66" s="165"/>
      <c r="BQ66" s="165"/>
      <c r="BR66" s="165"/>
    </row>
    <row r="67" spans="6:70" s="14" customFormat="1">
      <c r="F67" s="163"/>
      <c r="G67" s="163"/>
      <c r="H67" s="163"/>
      <c r="I67" s="162"/>
      <c r="N67" s="163"/>
      <c r="O67" s="163"/>
      <c r="P67" s="163"/>
      <c r="Q67" s="162"/>
      <c r="R67" s="162"/>
      <c r="S67" s="162"/>
      <c r="T67" s="162"/>
      <c r="X67" s="163"/>
      <c r="Y67" s="163"/>
      <c r="Z67" s="163"/>
      <c r="AA67" s="162"/>
      <c r="AF67" s="163"/>
      <c r="AG67" s="163"/>
      <c r="AH67" s="163"/>
      <c r="AI67" s="162"/>
      <c r="AJ67" s="162"/>
      <c r="AK67" s="162"/>
      <c r="AL67" s="162"/>
      <c r="AP67" s="163"/>
      <c r="AQ67" s="163"/>
      <c r="AR67" s="163"/>
      <c r="AS67" s="162"/>
      <c r="AX67" s="163"/>
      <c r="AY67" s="163"/>
      <c r="AZ67" s="163"/>
      <c r="BA67" s="162"/>
      <c r="BC67" s="165"/>
      <c r="BD67" s="165"/>
      <c r="BE67" s="165"/>
      <c r="BF67" s="166"/>
      <c r="BG67" s="166"/>
      <c r="BH67" s="166"/>
      <c r="BI67" s="166"/>
      <c r="BJ67" s="166"/>
      <c r="BK67" s="166"/>
      <c r="BL67" s="166"/>
      <c r="BM67" s="166"/>
      <c r="BN67" s="166"/>
      <c r="BO67" s="165"/>
      <c r="BP67" s="165"/>
      <c r="BQ67" s="165"/>
      <c r="BR67" s="165"/>
    </row>
    <row r="68" spans="6:70" s="14" customFormat="1">
      <c r="F68" s="163"/>
      <c r="G68" s="163"/>
      <c r="H68" s="163"/>
      <c r="I68" s="162"/>
      <c r="N68" s="163"/>
      <c r="O68" s="163"/>
      <c r="P68" s="163"/>
      <c r="Q68" s="162"/>
      <c r="R68" s="162"/>
      <c r="S68" s="162"/>
      <c r="T68" s="162"/>
      <c r="X68" s="163"/>
      <c r="Y68" s="163"/>
      <c r="Z68" s="163"/>
      <c r="AA68" s="162"/>
      <c r="AF68" s="163"/>
      <c r="AG68" s="163"/>
      <c r="AH68" s="163"/>
      <c r="AI68" s="162"/>
      <c r="AJ68" s="162"/>
      <c r="AK68" s="162"/>
      <c r="AL68" s="162"/>
      <c r="AP68" s="163"/>
      <c r="AQ68" s="163"/>
      <c r="AR68" s="163"/>
      <c r="AS68" s="162"/>
      <c r="AX68" s="163"/>
      <c r="AY68" s="163"/>
      <c r="AZ68" s="163"/>
      <c r="BA68" s="162"/>
      <c r="BC68" s="165"/>
      <c r="BD68" s="165"/>
      <c r="BE68" s="165"/>
      <c r="BF68" s="166"/>
      <c r="BG68" s="166"/>
      <c r="BH68" s="166"/>
      <c r="BI68" s="166"/>
      <c r="BJ68" s="166"/>
      <c r="BK68" s="166"/>
      <c r="BL68" s="166"/>
      <c r="BM68" s="166"/>
      <c r="BN68" s="166"/>
      <c r="BO68" s="165"/>
      <c r="BP68" s="165"/>
      <c r="BQ68" s="165"/>
      <c r="BR68" s="165"/>
    </row>
    <row r="69" spans="6:70" s="14" customFormat="1">
      <c r="F69" s="163"/>
      <c r="G69" s="163"/>
      <c r="H69" s="163"/>
      <c r="I69" s="162"/>
      <c r="N69" s="163"/>
      <c r="O69" s="163"/>
      <c r="P69" s="163"/>
      <c r="Q69" s="162"/>
      <c r="R69" s="162"/>
      <c r="S69" s="162"/>
      <c r="T69" s="162"/>
      <c r="X69" s="163"/>
      <c r="Y69" s="163"/>
      <c r="Z69" s="163"/>
      <c r="AA69" s="162"/>
      <c r="AF69" s="163"/>
      <c r="AG69" s="163"/>
      <c r="AH69" s="163"/>
      <c r="AI69" s="162"/>
      <c r="AJ69" s="162"/>
      <c r="AK69" s="162"/>
      <c r="AL69" s="162"/>
      <c r="AP69" s="163"/>
      <c r="AQ69" s="163"/>
      <c r="AR69" s="163"/>
      <c r="AS69" s="162"/>
      <c r="AX69" s="163"/>
      <c r="AY69" s="163"/>
      <c r="AZ69" s="163"/>
      <c r="BA69" s="162"/>
      <c r="BC69" s="165"/>
      <c r="BD69" s="165"/>
      <c r="BE69" s="165"/>
      <c r="BF69" s="166"/>
      <c r="BG69" s="166"/>
      <c r="BH69" s="166"/>
      <c r="BI69" s="166"/>
      <c r="BJ69" s="166"/>
      <c r="BK69" s="166"/>
      <c r="BL69" s="166"/>
      <c r="BM69" s="166"/>
      <c r="BN69" s="166"/>
      <c r="BO69" s="165"/>
      <c r="BP69" s="165"/>
      <c r="BQ69" s="165"/>
      <c r="BR69" s="165"/>
    </row>
    <row r="70" spans="6:70" s="14" customFormat="1">
      <c r="F70" s="163"/>
      <c r="G70" s="163"/>
      <c r="H70" s="163"/>
      <c r="I70" s="162"/>
      <c r="N70" s="163"/>
      <c r="O70" s="163"/>
      <c r="P70" s="163"/>
      <c r="Q70" s="162"/>
      <c r="R70" s="162"/>
      <c r="S70" s="162"/>
      <c r="T70" s="162"/>
      <c r="X70" s="163"/>
      <c r="Y70" s="163"/>
      <c r="Z70" s="163"/>
      <c r="AA70" s="162"/>
      <c r="AF70" s="163"/>
      <c r="AG70" s="163"/>
      <c r="AH70" s="163"/>
      <c r="AI70" s="162"/>
      <c r="AJ70" s="162"/>
      <c r="AK70" s="162"/>
      <c r="AL70" s="162"/>
      <c r="AP70" s="163"/>
      <c r="AQ70" s="163"/>
      <c r="AR70" s="163"/>
      <c r="AS70" s="162"/>
      <c r="AX70" s="163"/>
      <c r="AY70" s="163"/>
      <c r="AZ70" s="163"/>
      <c r="BA70" s="162"/>
      <c r="BC70" s="165"/>
      <c r="BD70" s="165"/>
      <c r="BE70" s="165"/>
      <c r="BF70" s="166"/>
      <c r="BG70" s="166"/>
      <c r="BH70" s="166"/>
      <c r="BI70" s="166"/>
      <c r="BJ70" s="166"/>
      <c r="BK70" s="166"/>
      <c r="BL70" s="166"/>
      <c r="BM70" s="166"/>
      <c r="BN70" s="166"/>
      <c r="BO70" s="165"/>
      <c r="BP70" s="165"/>
      <c r="BQ70" s="165"/>
      <c r="BR70" s="165"/>
    </row>
    <row r="71" spans="6:70" s="14" customFormat="1">
      <c r="F71" s="163"/>
      <c r="G71" s="163"/>
      <c r="H71" s="163"/>
      <c r="I71" s="162"/>
      <c r="N71" s="163"/>
      <c r="O71" s="163"/>
      <c r="P71" s="163"/>
      <c r="Q71" s="162"/>
      <c r="R71" s="162"/>
      <c r="S71" s="162"/>
      <c r="T71" s="162"/>
      <c r="X71" s="163"/>
      <c r="Y71" s="163"/>
      <c r="Z71" s="163"/>
      <c r="AA71" s="162"/>
      <c r="AF71" s="163"/>
      <c r="AG71" s="163"/>
      <c r="AH71" s="163"/>
      <c r="AI71" s="162"/>
      <c r="AJ71" s="162"/>
      <c r="AK71" s="162"/>
      <c r="AL71" s="162"/>
      <c r="AP71" s="163"/>
      <c r="AQ71" s="163"/>
      <c r="AR71" s="163"/>
      <c r="AS71" s="162"/>
      <c r="AX71" s="163"/>
      <c r="AY71" s="163"/>
      <c r="AZ71" s="163"/>
      <c r="BA71" s="162"/>
      <c r="BC71" s="165"/>
      <c r="BD71" s="165"/>
      <c r="BE71" s="165"/>
      <c r="BF71" s="166"/>
      <c r="BG71" s="166"/>
      <c r="BH71" s="166"/>
      <c r="BI71" s="166"/>
      <c r="BJ71" s="166"/>
      <c r="BK71" s="166"/>
      <c r="BL71" s="166"/>
      <c r="BM71" s="166"/>
      <c r="BN71" s="166"/>
      <c r="BO71" s="165"/>
      <c r="BP71" s="165"/>
      <c r="BQ71" s="165"/>
      <c r="BR71" s="165"/>
    </row>
    <row r="72" spans="6:70" s="14" customFormat="1">
      <c r="F72" s="163"/>
      <c r="G72" s="163"/>
      <c r="H72" s="163"/>
      <c r="I72" s="162"/>
      <c r="N72" s="163"/>
      <c r="O72" s="163"/>
      <c r="P72" s="163"/>
      <c r="Q72" s="162"/>
      <c r="R72" s="162"/>
      <c r="S72" s="162"/>
      <c r="T72" s="162"/>
      <c r="X72" s="163"/>
      <c r="Y72" s="163"/>
      <c r="Z72" s="163"/>
      <c r="AA72" s="162"/>
      <c r="AF72" s="163"/>
      <c r="AG72" s="163"/>
      <c r="AH72" s="163"/>
      <c r="AI72" s="162"/>
      <c r="AJ72" s="162"/>
      <c r="AK72" s="162"/>
      <c r="AL72" s="162"/>
      <c r="AP72" s="163"/>
      <c r="AQ72" s="163"/>
      <c r="AR72" s="163"/>
      <c r="AS72" s="162"/>
      <c r="AX72" s="163"/>
      <c r="AY72" s="163"/>
      <c r="AZ72" s="163"/>
      <c r="BA72" s="162"/>
      <c r="BC72" s="165"/>
      <c r="BD72" s="165"/>
      <c r="BE72" s="165"/>
      <c r="BF72" s="166"/>
      <c r="BG72" s="166"/>
      <c r="BH72" s="166"/>
      <c r="BI72" s="166"/>
      <c r="BJ72" s="166"/>
      <c r="BK72" s="166"/>
      <c r="BL72" s="166"/>
      <c r="BM72" s="166"/>
      <c r="BN72" s="166"/>
      <c r="BO72" s="165"/>
      <c r="BP72" s="165"/>
      <c r="BQ72" s="165"/>
      <c r="BR72" s="165"/>
    </row>
    <row r="73" spans="6:70" s="14" customFormat="1">
      <c r="F73" s="163"/>
      <c r="G73" s="163"/>
      <c r="H73" s="163"/>
      <c r="I73" s="162"/>
      <c r="N73" s="163"/>
      <c r="O73" s="163"/>
      <c r="P73" s="163"/>
      <c r="Q73" s="162"/>
      <c r="R73" s="162"/>
      <c r="S73" s="162"/>
      <c r="T73" s="162"/>
      <c r="X73" s="163"/>
      <c r="Y73" s="163"/>
      <c r="Z73" s="163"/>
      <c r="AA73" s="162"/>
      <c r="AF73" s="163"/>
      <c r="AG73" s="163"/>
      <c r="AH73" s="163"/>
      <c r="AI73" s="162"/>
      <c r="AJ73" s="162"/>
      <c r="AK73" s="162"/>
      <c r="AL73" s="162"/>
      <c r="AP73" s="163"/>
      <c r="AQ73" s="163"/>
      <c r="AR73" s="163"/>
      <c r="AS73" s="162"/>
      <c r="AX73" s="163"/>
      <c r="AY73" s="163"/>
      <c r="AZ73" s="163"/>
      <c r="BA73" s="162"/>
      <c r="BC73" s="165"/>
      <c r="BD73" s="165"/>
      <c r="BE73" s="165"/>
      <c r="BF73" s="166"/>
      <c r="BG73" s="166"/>
      <c r="BH73" s="166"/>
      <c r="BI73" s="166"/>
      <c r="BJ73" s="166"/>
      <c r="BK73" s="166"/>
      <c r="BL73" s="166"/>
      <c r="BM73" s="166"/>
      <c r="BN73" s="166"/>
      <c r="BO73" s="165"/>
      <c r="BP73" s="165"/>
      <c r="BQ73" s="165"/>
      <c r="BR73" s="165"/>
    </row>
    <row r="74" spans="6:70" s="14" customFormat="1">
      <c r="F74" s="163"/>
      <c r="G74" s="163"/>
      <c r="H74" s="163"/>
      <c r="I74" s="162"/>
      <c r="N74" s="163"/>
      <c r="O74" s="163"/>
      <c r="P74" s="163"/>
      <c r="Q74" s="162"/>
      <c r="R74" s="162"/>
      <c r="S74" s="162"/>
      <c r="T74" s="162"/>
      <c r="X74" s="163"/>
      <c r="Y74" s="163"/>
      <c r="Z74" s="163"/>
      <c r="AA74" s="162"/>
      <c r="AF74" s="163"/>
      <c r="AG74" s="163"/>
      <c r="AH74" s="163"/>
      <c r="AI74" s="162"/>
      <c r="AJ74" s="162"/>
      <c r="AK74" s="162"/>
      <c r="AL74" s="162"/>
      <c r="AP74" s="163"/>
      <c r="AQ74" s="163"/>
      <c r="AR74" s="163"/>
      <c r="AS74" s="162"/>
      <c r="AX74" s="163"/>
      <c r="AY74" s="163"/>
      <c r="AZ74" s="163"/>
      <c r="BA74" s="162"/>
      <c r="BC74" s="165"/>
      <c r="BD74" s="165"/>
      <c r="BE74" s="165"/>
      <c r="BF74" s="166"/>
      <c r="BG74" s="166"/>
      <c r="BH74" s="166"/>
      <c r="BI74" s="166"/>
      <c r="BJ74" s="166"/>
      <c r="BK74" s="166"/>
      <c r="BL74" s="166"/>
      <c r="BM74" s="166"/>
      <c r="BN74" s="166"/>
      <c r="BO74" s="165"/>
      <c r="BP74" s="165"/>
      <c r="BQ74" s="165"/>
      <c r="BR74" s="165"/>
    </row>
    <row r="75" spans="6:70" s="14" customFormat="1">
      <c r="F75" s="163"/>
      <c r="G75" s="163"/>
      <c r="H75" s="163"/>
      <c r="I75" s="162"/>
      <c r="N75" s="163"/>
      <c r="O75" s="163"/>
      <c r="P75" s="163"/>
      <c r="Q75" s="162"/>
      <c r="R75" s="162"/>
      <c r="S75" s="162"/>
      <c r="T75" s="162"/>
      <c r="X75" s="163"/>
      <c r="Y75" s="163"/>
      <c r="Z75" s="163"/>
      <c r="AA75" s="162"/>
      <c r="AF75" s="163"/>
      <c r="AG75" s="163"/>
      <c r="AH75" s="163"/>
      <c r="AI75" s="162"/>
      <c r="AJ75" s="162"/>
      <c r="AK75" s="162"/>
      <c r="AL75" s="162"/>
      <c r="AP75" s="163"/>
      <c r="AQ75" s="163"/>
      <c r="AR75" s="163"/>
      <c r="AS75" s="162"/>
      <c r="AX75" s="163"/>
      <c r="AY75" s="163"/>
      <c r="AZ75" s="163"/>
      <c r="BA75" s="162"/>
      <c r="BC75" s="165"/>
      <c r="BD75" s="165"/>
      <c r="BE75" s="165"/>
      <c r="BF75" s="166"/>
      <c r="BG75" s="166"/>
      <c r="BH75" s="166"/>
      <c r="BI75" s="166"/>
      <c r="BJ75" s="166"/>
      <c r="BK75" s="166"/>
      <c r="BL75" s="166"/>
      <c r="BM75" s="166"/>
      <c r="BN75" s="166"/>
      <c r="BO75" s="165"/>
      <c r="BP75" s="165"/>
      <c r="BQ75" s="165"/>
      <c r="BR75" s="165"/>
    </row>
    <row r="76" spans="6:70" s="14" customFormat="1">
      <c r="F76" s="163"/>
      <c r="G76" s="163"/>
      <c r="H76" s="163"/>
      <c r="I76" s="162"/>
      <c r="N76" s="163"/>
      <c r="O76" s="163"/>
      <c r="P76" s="163"/>
      <c r="Q76" s="162"/>
      <c r="R76" s="162"/>
      <c r="S76" s="162"/>
      <c r="T76" s="162"/>
      <c r="X76" s="163"/>
      <c r="Y76" s="163"/>
      <c r="Z76" s="163"/>
      <c r="AA76" s="162"/>
      <c r="AF76" s="163"/>
      <c r="AG76" s="163"/>
      <c r="AH76" s="163"/>
      <c r="AI76" s="162"/>
      <c r="AJ76" s="162"/>
      <c r="AK76" s="162"/>
      <c r="AL76" s="162"/>
      <c r="AP76" s="163"/>
      <c r="AQ76" s="163"/>
      <c r="AR76" s="163"/>
      <c r="AS76" s="162"/>
      <c r="AX76" s="163"/>
      <c r="AY76" s="163"/>
      <c r="AZ76" s="163"/>
      <c r="BA76" s="162"/>
      <c r="BC76" s="165"/>
      <c r="BD76" s="165"/>
      <c r="BE76" s="165"/>
      <c r="BF76" s="166"/>
      <c r="BG76" s="166"/>
      <c r="BH76" s="166"/>
      <c r="BI76" s="166"/>
      <c r="BJ76" s="166"/>
      <c r="BK76" s="166"/>
      <c r="BL76" s="166"/>
      <c r="BM76" s="166"/>
      <c r="BN76" s="166"/>
      <c r="BO76" s="165"/>
      <c r="BP76" s="165"/>
      <c r="BQ76" s="165"/>
      <c r="BR76" s="165"/>
    </row>
    <row r="77" spans="6:70" s="14" customFormat="1">
      <c r="F77" s="163"/>
      <c r="G77" s="163"/>
      <c r="H77" s="163"/>
      <c r="I77" s="162"/>
      <c r="N77" s="163"/>
      <c r="O77" s="163"/>
      <c r="P77" s="163"/>
      <c r="Q77" s="162"/>
      <c r="R77" s="162"/>
      <c r="S77" s="162"/>
      <c r="T77" s="162"/>
      <c r="X77" s="163"/>
      <c r="Y77" s="163"/>
      <c r="Z77" s="163"/>
      <c r="AA77" s="162"/>
      <c r="AF77" s="163"/>
      <c r="AG77" s="163"/>
      <c r="AH77" s="163"/>
      <c r="AI77" s="162"/>
      <c r="AJ77" s="162"/>
      <c r="AK77" s="162"/>
      <c r="AL77" s="162"/>
      <c r="AP77" s="163"/>
      <c r="AQ77" s="163"/>
      <c r="AR77" s="163"/>
      <c r="AS77" s="162"/>
      <c r="AX77" s="163"/>
      <c r="AY77" s="163"/>
      <c r="AZ77" s="163"/>
      <c r="BA77" s="162"/>
      <c r="BC77" s="165"/>
      <c r="BD77" s="165"/>
      <c r="BE77" s="165"/>
      <c r="BF77" s="166"/>
      <c r="BG77" s="166"/>
      <c r="BH77" s="166"/>
      <c r="BI77" s="166"/>
      <c r="BJ77" s="166"/>
      <c r="BK77" s="166"/>
      <c r="BL77" s="166"/>
      <c r="BM77" s="166"/>
      <c r="BN77" s="166"/>
      <c r="BO77" s="165"/>
      <c r="BP77" s="165"/>
      <c r="BQ77" s="165"/>
      <c r="BR77" s="165"/>
    </row>
  </sheetData>
  <mergeCells count="20">
    <mergeCell ref="D4:E4"/>
    <mergeCell ref="F4:I4"/>
    <mergeCell ref="K4:M4"/>
    <mergeCell ref="N4:Q4"/>
    <mergeCell ref="D5:I5"/>
    <mergeCell ref="L5:Q5"/>
    <mergeCell ref="F26:I26"/>
    <mergeCell ref="N26:Q26"/>
    <mergeCell ref="H30:I30"/>
    <mergeCell ref="P30:Q30"/>
    <mergeCell ref="G31:I31"/>
    <mergeCell ref="O31:Q31"/>
    <mergeCell ref="G35:I35"/>
    <mergeCell ref="O35:Q35"/>
    <mergeCell ref="G32:I32"/>
    <mergeCell ref="O32:Q32"/>
    <mergeCell ref="G33:I33"/>
    <mergeCell ref="O33:Q33"/>
    <mergeCell ref="G34:I34"/>
    <mergeCell ref="O34:Q34"/>
  </mergeCells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BR78"/>
  <sheetViews>
    <sheetView topLeftCell="A4" zoomScale="80" zoomScaleNormal="80" workbookViewId="0">
      <selection activeCell="K17" sqref="K17"/>
    </sheetView>
  </sheetViews>
  <sheetFormatPr defaultRowHeight="12.75"/>
  <cols>
    <col min="1" max="1" width="4.140625" style="11" customWidth="1"/>
    <col min="2" max="2" width="1.42578125" style="11" customWidth="1"/>
    <col min="3" max="3" width="10.85546875" style="11" customWidth="1"/>
    <col min="4" max="4" width="7.28515625" style="11" customWidth="1"/>
    <col min="5" max="5" width="4.28515625" style="11" bestFit="1" customWidth="1"/>
    <col min="6" max="6" width="5" style="12" bestFit="1" customWidth="1"/>
    <col min="7" max="7" width="1.5703125" style="12" customWidth="1"/>
    <col min="8" max="8" width="3.7109375" style="12" customWidth="1"/>
    <col min="9" max="9" width="5.85546875" style="13" customWidth="1"/>
    <col min="10" max="10" width="2.85546875" style="14" customWidth="1"/>
    <col min="11" max="11" width="10.85546875" style="11" customWidth="1"/>
    <col min="12" max="12" width="6.5703125" style="11" customWidth="1"/>
    <col min="13" max="13" width="4.28515625" style="11" customWidth="1"/>
    <col min="14" max="14" width="5" style="12" customWidth="1"/>
    <col min="15" max="15" width="1.5703125" style="12" customWidth="1"/>
    <col min="16" max="16" width="2.7109375" style="12" customWidth="1"/>
    <col min="17" max="17" width="5.85546875" style="13" customWidth="1"/>
    <col min="18" max="18" width="1.42578125" style="13" customWidth="1"/>
    <col min="19" max="19" width="2.42578125" style="162" customWidth="1"/>
    <col min="20" max="20" width="1.42578125" style="162" customWidth="1"/>
    <col min="21" max="21" width="10.85546875" style="11" customWidth="1"/>
    <col min="22" max="22" width="7.28515625" style="11" customWidth="1"/>
    <col min="23" max="23" width="4.28515625" style="11" bestFit="1" customWidth="1"/>
    <col min="24" max="24" width="5" style="12" customWidth="1"/>
    <col min="25" max="25" width="1.5703125" style="12" customWidth="1"/>
    <col min="26" max="26" width="2.7109375" style="12" customWidth="1"/>
    <col min="27" max="27" width="5.85546875" style="13" customWidth="1"/>
    <col min="28" max="28" width="2.85546875" style="14" customWidth="1"/>
    <col min="29" max="29" width="10.85546875" style="11" customWidth="1"/>
    <col min="30" max="30" width="6.5703125" style="11" customWidth="1"/>
    <col min="31" max="31" width="4.28515625" style="11" bestFit="1" customWidth="1"/>
    <col min="32" max="32" width="5" style="12" customWidth="1"/>
    <col min="33" max="33" width="1.5703125" style="12" customWidth="1"/>
    <col min="34" max="34" width="2.7109375" style="12" customWidth="1"/>
    <col min="35" max="35" width="5.85546875" style="13" customWidth="1"/>
    <col min="36" max="36" width="1.42578125" style="13" customWidth="1"/>
    <col min="37" max="37" width="2.42578125" style="162" customWidth="1"/>
    <col min="38" max="38" width="1.42578125" style="162" customWidth="1"/>
    <col min="39" max="39" width="10.85546875" style="11" customWidth="1"/>
    <col min="40" max="40" width="7.28515625" style="11" customWidth="1"/>
    <col min="41" max="41" width="4.28515625" style="11" bestFit="1" customWidth="1"/>
    <col min="42" max="42" width="5" style="12" customWidth="1"/>
    <col min="43" max="43" width="1.5703125" style="12" customWidth="1"/>
    <col min="44" max="44" width="2.7109375" style="12" customWidth="1"/>
    <col min="45" max="45" width="5.85546875" style="13" customWidth="1"/>
    <col min="46" max="46" width="2.85546875" style="14" customWidth="1"/>
    <col min="47" max="47" width="10.85546875" style="11" customWidth="1"/>
    <col min="48" max="48" width="6.5703125" style="11" customWidth="1"/>
    <col min="49" max="49" width="4.28515625" style="11" bestFit="1" customWidth="1"/>
    <col min="50" max="50" width="5" style="12" customWidth="1"/>
    <col min="51" max="51" width="1.5703125" style="12" customWidth="1"/>
    <col min="52" max="52" width="2.7109375" style="12" customWidth="1"/>
    <col min="53" max="53" width="5.85546875" style="13" customWidth="1"/>
    <col min="54" max="54" width="1.42578125" style="11" customWidth="1"/>
    <col min="55" max="57" width="9.140625" style="16"/>
    <col min="58" max="58" width="9.140625" style="17"/>
    <col min="59" max="60" width="10.5703125" style="17" bestFit="1" customWidth="1"/>
    <col min="61" max="61" width="9.140625" style="17"/>
    <col min="62" max="63" width="10.5703125" style="17" bestFit="1" customWidth="1"/>
    <col min="64" max="64" width="9.140625" style="17"/>
    <col min="65" max="66" width="10.5703125" style="17" bestFit="1" customWidth="1"/>
    <col min="67" max="70" width="9.140625" style="16"/>
    <col min="71" max="16384" width="9.140625" style="11"/>
  </cols>
  <sheetData>
    <row r="1" spans="2:70" s="1" customFormat="1" ht="57.75" customHeight="1" thickTop="1" thickBot="1">
      <c r="B1" s="1" t="s">
        <v>0</v>
      </c>
      <c r="C1" s="2"/>
      <c r="D1" s="3" t="s">
        <v>214</v>
      </c>
      <c r="E1" s="4"/>
      <c r="F1" s="5"/>
      <c r="G1" s="5"/>
      <c r="H1" s="5"/>
      <c r="I1" s="6"/>
      <c r="J1" s="4"/>
      <c r="K1" s="4"/>
      <c r="L1" s="4"/>
      <c r="M1" s="4"/>
      <c r="N1" s="5"/>
      <c r="O1" s="5"/>
      <c r="P1" s="5"/>
      <c r="Q1" s="6"/>
      <c r="R1" s="4"/>
      <c r="S1" s="4"/>
      <c r="T1" s="4"/>
      <c r="U1" s="7"/>
      <c r="V1" s="8"/>
      <c r="W1" s="8"/>
      <c r="BF1" s="9"/>
      <c r="BG1" s="9"/>
      <c r="BH1" s="10"/>
      <c r="BI1" s="10"/>
      <c r="BJ1" s="10"/>
      <c r="BK1" s="10"/>
      <c r="BL1" s="10"/>
      <c r="BM1" s="10"/>
      <c r="BN1" s="10"/>
      <c r="BO1" s="8"/>
      <c r="BP1" s="8"/>
      <c r="BQ1" s="8"/>
      <c r="BR1" s="8"/>
    </row>
    <row r="2" spans="2:70" ht="14.25" thickTop="1" thickBot="1">
      <c r="S2" s="15"/>
      <c r="T2" s="15"/>
      <c r="AK2" s="15"/>
      <c r="AL2" s="15"/>
    </row>
    <row r="3" spans="2:70" ht="9" customHeight="1" thickBot="1">
      <c r="B3" s="18"/>
      <c r="C3" s="19"/>
      <c r="D3" s="19"/>
      <c r="E3" s="19"/>
      <c r="F3" s="20"/>
      <c r="G3" s="20"/>
      <c r="H3" s="20"/>
      <c r="I3" s="21"/>
      <c r="J3" s="19"/>
      <c r="K3" s="19"/>
      <c r="L3" s="19"/>
      <c r="M3" s="19"/>
      <c r="N3" s="20"/>
      <c r="O3" s="20"/>
      <c r="P3" s="20"/>
      <c r="Q3" s="21"/>
      <c r="R3" s="22"/>
      <c r="S3" s="15"/>
      <c r="T3" s="18"/>
      <c r="U3" s="19"/>
      <c r="V3" s="19"/>
      <c r="W3" s="19"/>
      <c r="X3" s="20"/>
      <c r="Y3" s="20"/>
      <c r="Z3" s="20"/>
      <c r="AA3" s="21"/>
      <c r="AB3" s="19"/>
      <c r="AC3" s="19"/>
      <c r="AD3" s="19"/>
      <c r="AE3" s="19"/>
      <c r="AF3" s="20"/>
      <c r="AG3" s="20"/>
      <c r="AH3" s="20"/>
      <c r="AI3" s="21"/>
      <c r="AJ3" s="22"/>
      <c r="AK3" s="15"/>
      <c r="AL3" s="18"/>
      <c r="AM3" s="19"/>
      <c r="AN3" s="19"/>
      <c r="AO3" s="19"/>
      <c r="AP3" s="20"/>
      <c r="AQ3" s="20"/>
      <c r="AR3" s="20"/>
      <c r="AS3" s="21"/>
      <c r="AT3" s="19"/>
      <c r="AU3" s="19"/>
      <c r="AV3" s="19"/>
      <c r="AW3" s="19"/>
      <c r="AX3" s="20"/>
      <c r="AY3" s="20"/>
      <c r="AZ3" s="20"/>
      <c r="BA3" s="21"/>
      <c r="BB3" s="22"/>
      <c r="BE3" s="23"/>
    </row>
    <row r="4" spans="2:70" s="29" customFormat="1" ht="63.75" customHeight="1" thickBot="1">
      <c r="B4" s="24"/>
      <c r="C4" s="256"/>
      <c r="D4" s="257"/>
      <c r="E4" s="258"/>
      <c r="F4" s="251">
        <f>COUNTIF(BG5:BG9,TRUE)</f>
        <v>4</v>
      </c>
      <c r="G4" s="252"/>
      <c r="H4" s="252"/>
      <c r="I4" s="252"/>
      <c r="J4" s="25"/>
      <c r="K4" s="256"/>
      <c r="L4" s="257"/>
      <c r="M4" s="258"/>
      <c r="N4" s="251">
        <f>COUNTIF(BH5:BH9,TRUE)</f>
        <v>2</v>
      </c>
      <c r="O4" s="252"/>
      <c r="P4" s="252"/>
      <c r="Q4" s="252"/>
      <c r="R4" s="26"/>
      <c r="S4" s="27"/>
      <c r="T4" s="24"/>
      <c r="U4" s="256"/>
      <c r="V4" s="257"/>
      <c r="W4" s="258"/>
      <c r="X4" s="251">
        <f>COUNTIF(BJ5:BJ9,TRUE)</f>
        <v>1</v>
      </c>
      <c r="Y4" s="252"/>
      <c r="Z4" s="252"/>
      <c r="AA4" s="252"/>
      <c r="AB4" s="25"/>
      <c r="AC4" s="248"/>
      <c r="AD4" s="249"/>
      <c r="AE4" s="250"/>
      <c r="AF4" s="251">
        <f>COUNTIF(BK5:BK9,TRUE)</f>
        <v>1</v>
      </c>
      <c r="AG4" s="252"/>
      <c r="AH4" s="252"/>
      <c r="AI4" s="252"/>
      <c r="AJ4" s="26"/>
      <c r="AK4" s="27"/>
      <c r="AL4" s="24"/>
      <c r="AM4" s="256"/>
      <c r="AN4" s="257"/>
      <c r="AO4" s="258"/>
      <c r="AP4" s="251">
        <f>COUNTIF(BM5:BM9,TRUE)</f>
        <v>2</v>
      </c>
      <c r="AQ4" s="252"/>
      <c r="AR4" s="252"/>
      <c r="AS4" s="252"/>
      <c r="AT4" s="25"/>
      <c r="AU4" s="256"/>
      <c r="AV4" s="257"/>
      <c r="AW4" s="258"/>
      <c r="AX4" s="251">
        <f>COUNTIF(BN5:BN9,TRUE)</f>
        <v>1</v>
      </c>
      <c r="AY4" s="252"/>
      <c r="AZ4" s="252"/>
      <c r="BA4" s="252"/>
      <c r="BB4" s="26"/>
      <c r="BC4" s="28"/>
      <c r="BF4" s="30"/>
      <c r="BG4" s="30"/>
      <c r="BH4" s="30"/>
      <c r="BI4" s="30"/>
      <c r="BJ4" s="31"/>
      <c r="BK4" s="31"/>
      <c r="BL4" s="31"/>
      <c r="BM4" s="31"/>
      <c r="BN4" s="31"/>
      <c r="BO4" s="28"/>
      <c r="BP4" s="32"/>
      <c r="BQ4" s="32"/>
      <c r="BR4" s="32"/>
    </row>
    <row r="5" spans="2:70" s="52" customFormat="1" ht="21.75" thickBot="1">
      <c r="B5" s="33"/>
      <c r="C5" s="34" t="s">
        <v>124</v>
      </c>
      <c r="D5" s="34"/>
      <c r="E5" s="34"/>
      <c r="F5" s="34"/>
      <c r="G5" s="36"/>
      <c r="H5" s="37"/>
      <c r="I5" s="38" t="s">
        <v>1</v>
      </c>
      <c r="J5" s="39"/>
      <c r="K5" s="34" t="s">
        <v>6</v>
      </c>
      <c r="L5" s="34"/>
      <c r="M5" s="34"/>
      <c r="N5" s="34"/>
      <c r="O5" s="40"/>
      <c r="P5" s="41"/>
      <c r="Q5" s="38" t="s">
        <v>1</v>
      </c>
      <c r="R5" s="42"/>
      <c r="S5" s="43"/>
      <c r="T5" s="33"/>
      <c r="U5" s="34" t="s">
        <v>72</v>
      </c>
      <c r="V5" s="34"/>
      <c r="W5" s="34"/>
      <c r="X5" s="34"/>
      <c r="Y5" s="44"/>
      <c r="Z5" s="45"/>
      <c r="AA5" s="46" t="s">
        <v>1</v>
      </c>
      <c r="AB5" s="39"/>
      <c r="AC5" s="34" t="s">
        <v>5</v>
      </c>
      <c r="AD5" s="35"/>
      <c r="AE5" s="34"/>
      <c r="AF5" s="34"/>
      <c r="AG5" s="47"/>
      <c r="AH5" s="41"/>
      <c r="AI5" s="38" t="s">
        <v>1</v>
      </c>
      <c r="AJ5" s="42"/>
      <c r="AK5" s="43"/>
      <c r="AL5" s="33"/>
      <c r="AM5" s="34" t="s">
        <v>125</v>
      </c>
      <c r="AN5" s="35"/>
      <c r="AO5" s="34"/>
      <c r="AP5" s="34"/>
      <c r="AQ5" s="36"/>
      <c r="AR5" s="45"/>
      <c r="AS5" s="38" t="s">
        <v>7</v>
      </c>
      <c r="AT5" s="39"/>
      <c r="AU5" s="34" t="s">
        <v>2</v>
      </c>
      <c r="AV5" s="34"/>
      <c r="AW5" s="34"/>
      <c r="AX5" s="34"/>
      <c r="AY5" s="40"/>
      <c r="AZ5" s="41"/>
      <c r="BA5" s="38" t="s">
        <v>3</v>
      </c>
      <c r="BB5" s="42"/>
      <c r="BC5" s="48"/>
      <c r="BD5" s="48"/>
      <c r="BE5" s="49"/>
      <c r="BF5" s="50" t="s">
        <v>8</v>
      </c>
      <c r="BG5" s="50" t="b">
        <f>OR(F26&gt;=66)</f>
        <v>1</v>
      </c>
      <c r="BH5" s="50" t="b">
        <f>OR(N26&gt;=66)</f>
        <v>1</v>
      </c>
      <c r="BI5" s="50" t="s">
        <v>9</v>
      </c>
      <c r="BJ5" s="50" t="b">
        <f>OR(X26&gt;=66)</f>
        <v>1</v>
      </c>
      <c r="BK5" s="50" t="b">
        <f>OR(AF26&gt;=66)</f>
        <v>1</v>
      </c>
      <c r="BL5" s="50" t="s">
        <v>10</v>
      </c>
      <c r="BM5" s="50" t="b">
        <f>OR(AP26&gt;=66)</f>
        <v>1</v>
      </c>
      <c r="BN5" s="50" t="b">
        <f>OR(AX26&gt;=66)</f>
        <v>1</v>
      </c>
      <c r="BO5" s="48"/>
      <c r="BP5" s="51"/>
      <c r="BQ5" s="51"/>
      <c r="BR5" s="51"/>
    </row>
    <row r="6" spans="2:70" s="70" customFormat="1" ht="15" customHeight="1">
      <c r="B6" s="53"/>
      <c r="C6" s="54" t="s">
        <v>171</v>
      </c>
      <c r="D6" s="55"/>
      <c r="E6" s="56"/>
      <c r="F6" s="57">
        <v>6.5</v>
      </c>
      <c r="G6" s="58"/>
      <c r="H6" s="59"/>
      <c r="I6" s="57"/>
      <c r="J6" s="60"/>
      <c r="K6" s="54" t="s">
        <v>15</v>
      </c>
      <c r="L6" s="55"/>
      <c r="M6" s="56"/>
      <c r="N6" s="57">
        <v>7</v>
      </c>
      <c r="O6" s="58"/>
      <c r="P6" s="57"/>
      <c r="Q6" s="57"/>
      <c r="R6" s="61"/>
      <c r="S6" s="62"/>
      <c r="T6" s="63"/>
      <c r="U6" s="54" t="s">
        <v>100</v>
      </c>
      <c r="V6" s="55"/>
      <c r="W6" s="56"/>
      <c r="X6" s="57">
        <v>6</v>
      </c>
      <c r="Y6" s="58"/>
      <c r="Z6" s="57"/>
      <c r="AA6" s="57">
        <v>-3</v>
      </c>
      <c r="AB6" s="60"/>
      <c r="AC6" s="54" t="s">
        <v>74</v>
      </c>
      <c r="AD6" s="55"/>
      <c r="AE6" s="56"/>
      <c r="AF6" s="57">
        <v>5.5</v>
      </c>
      <c r="AG6" s="58"/>
      <c r="AH6" s="57"/>
      <c r="AI6" s="57">
        <v>-2</v>
      </c>
      <c r="AJ6" s="61"/>
      <c r="AK6" s="62"/>
      <c r="AL6" s="63"/>
      <c r="AM6" s="54" t="s">
        <v>13</v>
      </c>
      <c r="AN6" s="55"/>
      <c r="AO6" s="56"/>
      <c r="AP6" s="57">
        <v>6</v>
      </c>
      <c r="AQ6" s="58"/>
      <c r="AR6" s="57"/>
      <c r="AS6" s="57">
        <v>-1</v>
      </c>
      <c r="AT6" s="64"/>
      <c r="AU6" s="54" t="s">
        <v>75</v>
      </c>
      <c r="AV6" s="55"/>
      <c r="AW6" s="56"/>
      <c r="AX6" s="57">
        <v>6.5</v>
      </c>
      <c r="AY6" s="58"/>
      <c r="AZ6" s="57"/>
      <c r="BA6" s="57">
        <v>-1</v>
      </c>
      <c r="BB6" s="65"/>
      <c r="BC6" s="66"/>
      <c r="BD6" s="66"/>
      <c r="BE6" s="67"/>
      <c r="BF6" s="68"/>
      <c r="BG6" s="68" t="b">
        <f>OR(F26&gt;=72)</f>
        <v>1</v>
      </c>
      <c r="BH6" s="68" t="b">
        <f>OR(N26&gt;=72)</f>
        <v>1</v>
      </c>
      <c r="BI6" s="68"/>
      <c r="BJ6" s="68" t="b">
        <f>OR(X26&gt;=72)</f>
        <v>0</v>
      </c>
      <c r="BK6" s="68" t="b">
        <f>OR(AF26&gt;=72)</f>
        <v>0</v>
      </c>
      <c r="BL6" s="68"/>
      <c r="BM6" s="68" t="b">
        <f>OR(AP26&gt;=72)</f>
        <v>1</v>
      </c>
      <c r="BN6" s="68" t="b">
        <f>OR(AX26&gt;=72)</f>
        <v>0</v>
      </c>
      <c r="BO6" s="66"/>
      <c r="BP6" s="69"/>
      <c r="BQ6" s="69"/>
      <c r="BR6" s="69"/>
    </row>
    <row r="7" spans="2:70" s="70" customFormat="1" ht="15" customHeight="1">
      <c r="B7" s="53"/>
      <c r="C7" s="71" t="s">
        <v>20</v>
      </c>
      <c r="D7" s="72"/>
      <c r="E7" s="73"/>
      <c r="F7" s="74">
        <v>5.5</v>
      </c>
      <c r="G7" s="75"/>
      <c r="H7" s="76"/>
      <c r="I7" s="77">
        <v>-0.5</v>
      </c>
      <c r="J7" s="60"/>
      <c r="K7" s="71" t="s">
        <v>145</v>
      </c>
      <c r="L7" s="72"/>
      <c r="M7" s="73"/>
      <c r="N7" s="74">
        <v>7</v>
      </c>
      <c r="O7" s="78"/>
      <c r="P7" s="76"/>
      <c r="Q7" s="77"/>
      <c r="R7" s="61"/>
      <c r="S7" s="62"/>
      <c r="T7" s="63"/>
      <c r="U7" s="71" t="s">
        <v>132</v>
      </c>
      <c r="V7" s="72"/>
      <c r="W7" s="73"/>
      <c r="X7" s="74">
        <v>6</v>
      </c>
      <c r="Y7" s="75"/>
      <c r="Z7" s="76"/>
      <c r="AA7" s="77"/>
      <c r="AB7" s="60"/>
      <c r="AC7" s="71" t="s">
        <v>60</v>
      </c>
      <c r="AD7" s="72"/>
      <c r="AE7" s="73"/>
      <c r="AF7" s="74"/>
      <c r="AG7" s="75" t="s">
        <v>213</v>
      </c>
      <c r="AH7" s="76"/>
      <c r="AI7" s="77"/>
      <c r="AJ7" s="61"/>
      <c r="AK7" s="62"/>
      <c r="AL7" s="63"/>
      <c r="AM7" s="71" t="s">
        <v>194</v>
      </c>
      <c r="AN7" s="72"/>
      <c r="AO7" s="73"/>
      <c r="AP7" s="74">
        <v>6</v>
      </c>
      <c r="AQ7" s="75"/>
      <c r="AR7" s="76"/>
      <c r="AS7" s="77"/>
      <c r="AT7" s="64"/>
      <c r="AU7" s="71" t="s">
        <v>183</v>
      </c>
      <c r="AV7" s="72"/>
      <c r="AW7" s="73"/>
      <c r="AX7" s="74">
        <v>5.5</v>
      </c>
      <c r="AY7" s="75"/>
      <c r="AZ7" s="76"/>
      <c r="BA7" s="77"/>
      <c r="BB7" s="65"/>
      <c r="BC7" s="66"/>
      <c r="BD7" s="66"/>
      <c r="BE7" s="67"/>
      <c r="BF7" s="68"/>
      <c r="BG7" s="68" t="b">
        <f>OR(F26&gt;=78)</f>
        <v>1</v>
      </c>
      <c r="BH7" s="68" t="b">
        <f>OR(N26&gt;=78)</f>
        <v>0</v>
      </c>
      <c r="BI7" s="68"/>
      <c r="BJ7" s="68" t="b">
        <f>OR(X26&gt;=78)</f>
        <v>0</v>
      </c>
      <c r="BK7" s="68" t="b">
        <f>OR(AF26&gt;=78)</f>
        <v>0</v>
      </c>
      <c r="BL7" s="68"/>
      <c r="BM7" s="68" t="b">
        <f>OR(AP26&gt;=78)</f>
        <v>0</v>
      </c>
      <c r="BN7" s="68" t="b">
        <f>OR(AX26&gt;=78)</f>
        <v>0</v>
      </c>
      <c r="BO7" s="66"/>
      <c r="BP7" s="69"/>
      <c r="BQ7" s="69"/>
      <c r="BR7" s="69"/>
    </row>
    <row r="8" spans="2:70" s="70" customFormat="1" ht="15" customHeight="1">
      <c r="B8" s="53"/>
      <c r="C8" s="71" t="s">
        <v>172</v>
      </c>
      <c r="D8" s="72"/>
      <c r="E8" s="73"/>
      <c r="F8" s="77">
        <v>6</v>
      </c>
      <c r="G8" s="75"/>
      <c r="H8" s="76"/>
      <c r="I8" s="77"/>
      <c r="J8" s="60"/>
      <c r="K8" s="71" t="s">
        <v>146</v>
      </c>
      <c r="L8" s="72"/>
      <c r="M8" s="73"/>
      <c r="N8" s="77">
        <v>6.5</v>
      </c>
      <c r="O8" s="78"/>
      <c r="P8" s="76"/>
      <c r="Q8" s="77"/>
      <c r="R8" s="61"/>
      <c r="S8" s="62"/>
      <c r="T8" s="63"/>
      <c r="U8" s="71" t="s">
        <v>133</v>
      </c>
      <c r="V8" s="72"/>
      <c r="W8" s="73"/>
      <c r="X8" s="77"/>
      <c r="Y8" s="75" t="s">
        <v>213</v>
      </c>
      <c r="Z8" s="76"/>
      <c r="AA8" s="77"/>
      <c r="AB8" s="60"/>
      <c r="AC8" s="71" t="s">
        <v>17</v>
      </c>
      <c r="AD8" s="72"/>
      <c r="AE8" s="73"/>
      <c r="AF8" s="77"/>
      <c r="AG8" s="75" t="s">
        <v>213</v>
      </c>
      <c r="AH8" s="76"/>
      <c r="AI8" s="77"/>
      <c r="AJ8" s="61"/>
      <c r="AK8" s="62"/>
      <c r="AL8" s="63"/>
      <c r="AM8" s="71" t="s">
        <v>195</v>
      </c>
      <c r="AN8" s="72"/>
      <c r="AO8" s="73"/>
      <c r="AP8" s="77">
        <v>6.5</v>
      </c>
      <c r="AQ8" s="79"/>
      <c r="AR8" s="76"/>
      <c r="AS8" s="77">
        <v>-0.5</v>
      </c>
      <c r="AT8" s="64"/>
      <c r="AU8" s="71" t="s">
        <v>18</v>
      </c>
      <c r="AV8" s="72"/>
      <c r="AW8" s="73"/>
      <c r="AX8" s="77">
        <v>6</v>
      </c>
      <c r="AY8" s="75"/>
      <c r="AZ8" s="76"/>
      <c r="BA8" s="77"/>
      <c r="BB8" s="65"/>
      <c r="BC8" s="66"/>
      <c r="BD8" s="66"/>
      <c r="BE8" s="67"/>
      <c r="BF8" s="68"/>
      <c r="BG8" s="68" t="b">
        <f>OR(F26&gt;=84)</f>
        <v>1</v>
      </c>
      <c r="BH8" s="68" t="b">
        <f>OR(N26&gt;=84)</f>
        <v>0</v>
      </c>
      <c r="BI8" s="68"/>
      <c r="BJ8" s="68" t="b">
        <f>OR(X26&gt;=84)</f>
        <v>0</v>
      </c>
      <c r="BK8" s="68" t="b">
        <f>OR(AF26&gt;=84)</f>
        <v>0</v>
      </c>
      <c r="BL8" s="68"/>
      <c r="BM8" s="68" t="b">
        <f>OR(AP26&gt;=84)</f>
        <v>0</v>
      </c>
      <c r="BN8" s="68" t="b">
        <f>OR(AX26&gt;=84)</f>
        <v>0</v>
      </c>
      <c r="BO8" s="66"/>
      <c r="BP8" s="69"/>
      <c r="BQ8" s="69"/>
      <c r="BR8" s="69"/>
    </row>
    <row r="9" spans="2:70" s="70" customFormat="1" ht="15" customHeight="1">
      <c r="B9" s="53"/>
      <c r="C9" s="71" t="s">
        <v>103</v>
      </c>
      <c r="D9" s="72"/>
      <c r="E9" s="73"/>
      <c r="F9" s="77">
        <v>6</v>
      </c>
      <c r="G9" s="75"/>
      <c r="H9" s="76"/>
      <c r="I9" s="77"/>
      <c r="J9" s="60"/>
      <c r="K9" s="71" t="s">
        <v>147</v>
      </c>
      <c r="L9" s="72"/>
      <c r="M9" s="73"/>
      <c r="N9" s="77">
        <v>5</v>
      </c>
      <c r="O9" s="75"/>
      <c r="P9" s="76"/>
      <c r="Q9" s="77"/>
      <c r="R9" s="61"/>
      <c r="S9" s="62"/>
      <c r="T9" s="63"/>
      <c r="U9" s="71" t="s">
        <v>134</v>
      </c>
      <c r="V9" s="72"/>
      <c r="W9" s="73"/>
      <c r="X9" s="77">
        <v>6</v>
      </c>
      <c r="Y9" s="75"/>
      <c r="Z9" s="76"/>
      <c r="AA9" s="77"/>
      <c r="AB9" s="60"/>
      <c r="AC9" s="71" t="s">
        <v>127</v>
      </c>
      <c r="AD9" s="72"/>
      <c r="AE9" s="73"/>
      <c r="AF9" s="77">
        <v>5.5</v>
      </c>
      <c r="AG9" s="79"/>
      <c r="AH9" s="76"/>
      <c r="AI9" s="77"/>
      <c r="AJ9" s="61"/>
      <c r="AK9" s="62"/>
      <c r="AL9" s="63"/>
      <c r="AM9" s="71" t="s">
        <v>128</v>
      </c>
      <c r="AN9" s="72"/>
      <c r="AO9" s="73"/>
      <c r="AP9" s="77">
        <v>6</v>
      </c>
      <c r="AQ9" s="75"/>
      <c r="AR9" s="76"/>
      <c r="AS9" s="77">
        <v>-0.5</v>
      </c>
      <c r="AT9" s="64"/>
      <c r="AU9" s="71" t="s">
        <v>184</v>
      </c>
      <c r="AV9" s="72"/>
      <c r="AW9" s="73"/>
      <c r="AX9" s="77">
        <v>5.5</v>
      </c>
      <c r="AY9" s="75"/>
      <c r="AZ9" s="76"/>
      <c r="BA9" s="77">
        <v>-0.5</v>
      </c>
      <c r="BB9" s="65"/>
      <c r="BC9" s="66"/>
      <c r="BD9" s="66"/>
      <c r="BE9" s="67"/>
      <c r="BF9" s="80"/>
      <c r="BG9" s="68" t="b">
        <f>OR(F26&gt;=90)</f>
        <v>0</v>
      </c>
      <c r="BH9" s="68" t="b">
        <f>OR(N26&gt;=90)</f>
        <v>0</v>
      </c>
      <c r="BI9" s="80"/>
      <c r="BJ9" s="68" t="b">
        <f>OR(X26&gt;=90)</f>
        <v>0</v>
      </c>
      <c r="BK9" s="68" t="b">
        <f>OR(AF26&gt;=90)</f>
        <v>0</v>
      </c>
      <c r="BL9" s="80"/>
      <c r="BM9" s="68" t="b">
        <f>OR(AP26&gt;=90)</f>
        <v>0</v>
      </c>
      <c r="BN9" s="68" t="b">
        <f>OR(AX26&gt;=90)</f>
        <v>0</v>
      </c>
      <c r="BO9" s="66"/>
      <c r="BP9" s="69"/>
      <c r="BQ9" s="69"/>
      <c r="BR9" s="69"/>
    </row>
    <row r="10" spans="2:70" s="70" customFormat="1" ht="15" customHeight="1">
      <c r="B10" s="53"/>
      <c r="C10" s="81" t="s">
        <v>26</v>
      </c>
      <c r="D10" s="82"/>
      <c r="E10" s="83"/>
      <c r="F10" s="77">
        <v>7.5</v>
      </c>
      <c r="G10" s="78" t="s">
        <v>212</v>
      </c>
      <c r="H10" s="77">
        <v>3</v>
      </c>
      <c r="I10" s="77"/>
      <c r="J10" s="60"/>
      <c r="K10" s="81" t="s">
        <v>38</v>
      </c>
      <c r="L10" s="82"/>
      <c r="M10" s="83"/>
      <c r="N10" s="77">
        <v>5.5</v>
      </c>
      <c r="O10" s="75"/>
      <c r="P10" s="77"/>
      <c r="Q10" s="77"/>
      <c r="R10" s="61"/>
      <c r="S10" s="62"/>
      <c r="T10" s="63"/>
      <c r="U10" s="81" t="s">
        <v>135</v>
      </c>
      <c r="V10" s="82"/>
      <c r="W10" s="83"/>
      <c r="X10" s="77">
        <v>7</v>
      </c>
      <c r="Y10" s="75" t="s">
        <v>212</v>
      </c>
      <c r="Z10" s="77">
        <v>3</v>
      </c>
      <c r="AA10" s="77">
        <v>1</v>
      </c>
      <c r="AB10" s="60"/>
      <c r="AC10" s="81" t="s">
        <v>86</v>
      </c>
      <c r="AD10" s="82"/>
      <c r="AE10" s="83"/>
      <c r="AF10" s="77">
        <v>6.5</v>
      </c>
      <c r="AG10" s="75"/>
      <c r="AH10" s="77"/>
      <c r="AI10" s="77"/>
      <c r="AJ10" s="61"/>
      <c r="AK10" s="62"/>
      <c r="AL10" s="63"/>
      <c r="AM10" s="81" t="s">
        <v>120</v>
      </c>
      <c r="AN10" s="82"/>
      <c r="AO10" s="83"/>
      <c r="AP10" s="77">
        <v>6.5</v>
      </c>
      <c r="AQ10" s="79" t="s">
        <v>212</v>
      </c>
      <c r="AR10" s="77">
        <v>3</v>
      </c>
      <c r="AS10" s="77"/>
      <c r="AT10" s="64"/>
      <c r="AU10" s="81" t="s">
        <v>27</v>
      </c>
      <c r="AV10" s="82"/>
      <c r="AW10" s="83"/>
      <c r="AX10" s="77">
        <v>7</v>
      </c>
      <c r="AY10" s="75" t="s">
        <v>212</v>
      </c>
      <c r="AZ10" s="77">
        <v>3</v>
      </c>
      <c r="BA10" s="77"/>
      <c r="BB10" s="65"/>
      <c r="BC10" s="66"/>
      <c r="BD10" s="66"/>
      <c r="BE10" s="67"/>
      <c r="BF10" s="68" t="s">
        <v>29</v>
      </c>
      <c r="BG10" s="68" t="b">
        <f>OR(F52&gt;=66)</f>
        <v>1</v>
      </c>
      <c r="BH10" s="68" t="b">
        <f>OR(N52&gt;=66)</f>
        <v>0</v>
      </c>
      <c r="BI10" s="68" t="s">
        <v>30</v>
      </c>
      <c r="BJ10" s="68" t="b">
        <f>OR(X52&gt;=66)</f>
        <v>1</v>
      </c>
      <c r="BK10" s="68" t="b">
        <f>OR(AF52&gt;=66)</f>
        <v>1</v>
      </c>
      <c r="BL10" s="87"/>
      <c r="BM10" s="87"/>
      <c r="BN10" s="87"/>
      <c r="BO10" s="66"/>
      <c r="BP10" s="69"/>
      <c r="BQ10" s="69"/>
      <c r="BR10" s="69"/>
    </row>
    <row r="11" spans="2:70" s="70" customFormat="1" ht="15" customHeight="1">
      <c r="B11" s="53"/>
      <c r="C11" s="71" t="s">
        <v>39</v>
      </c>
      <c r="D11" s="72"/>
      <c r="E11" s="73"/>
      <c r="F11" s="77">
        <v>5.5</v>
      </c>
      <c r="G11" s="75"/>
      <c r="H11" s="76"/>
      <c r="I11" s="77"/>
      <c r="J11" s="60"/>
      <c r="K11" s="71" t="s">
        <v>37</v>
      </c>
      <c r="L11" s="72"/>
      <c r="M11" s="73"/>
      <c r="N11" s="77">
        <v>6.5</v>
      </c>
      <c r="O11" s="88" t="s">
        <v>212</v>
      </c>
      <c r="P11" s="76">
        <v>3</v>
      </c>
      <c r="Q11" s="77">
        <v>-0.5</v>
      </c>
      <c r="R11" s="61"/>
      <c r="S11" s="62"/>
      <c r="T11" s="63"/>
      <c r="U11" s="71" t="s">
        <v>123</v>
      </c>
      <c r="V11" s="72"/>
      <c r="W11" s="73"/>
      <c r="X11" s="77">
        <v>5</v>
      </c>
      <c r="Y11" s="78"/>
      <c r="Z11" s="76"/>
      <c r="AA11" s="77"/>
      <c r="AB11" s="60"/>
      <c r="AC11" s="71" t="s">
        <v>50</v>
      </c>
      <c r="AD11" s="72"/>
      <c r="AE11" s="73"/>
      <c r="AF11" s="77">
        <v>6</v>
      </c>
      <c r="AG11" s="78"/>
      <c r="AH11" s="76"/>
      <c r="AI11" s="77"/>
      <c r="AJ11" s="61"/>
      <c r="AK11" s="62"/>
      <c r="AL11" s="63"/>
      <c r="AM11" s="71" t="s">
        <v>61</v>
      </c>
      <c r="AN11" s="72"/>
      <c r="AO11" s="73"/>
      <c r="AP11" s="77">
        <v>6</v>
      </c>
      <c r="AQ11" s="75"/>
      <c r="AR11" s="76"/>
      <c r="AS11" s="77"/>
      <c r="AT11" s="64"/>
      <c r="AU11" s="71" t="s">
        <v>44</v>
      </c>
      <c r="AV11" s="72"/>
      <c r="AW11" s="73"/>
      <c r="AX11" s="77">
        <v>7</v>
      </c>
      <c r="AY11" s="78" t="s">
        <v>212</v>
      </c>
      <c r="AZ11" s="76">
        <v>1</v>
      </c>
      <c r="BA11" s="77"/>
      <c r="BB11" s="65"/>
      <c r="BC11" s="66"/>
      <c r="BD11" s="66"/>
      <c r="BE11" s="67"/>
      <c r="BF11" s="68"/>
      <c r="BG11" s="68" t="b">
        <f>OR(F52&gt;=72)</f>
        <v>0</v>
      </c>
      <c r="BH11" s="68" t="b">
        <f>OR(N52&gt;=72)</f>
        <v>0</v>
      </c>
      <c r="BI11" s="68"/>
      <c r="BJ11" s="68" t="b">
        <f>OR(X52&gt;=72)</f>
        <v>0</v>
      </c>
      <c r="BK11" s="68" t="b">
        <f>OR(AF52&gt;=72)</f>
        <v>0</v>
      </c>
      <c r="BL11" s="87"/>
      <c r="BM11" s="87"/>
      <c r="BN11" s="87"/>
      <c r="BO11" s="66"/>
      <c r="BP11" s="69"/>
      <c r="BQ11" s="69"/>
      <c r="BR11" s="69"/>
    </row>
    <row r="12" spans="2:70" s="70" customFormat="1" ht="15" customHeight="1">
      <c r="B12" s="53"/>
      <c r="C12" s="71" t="s">
        <v>46</v>
      </c>
      <c r="D12" s="72"/>
      <c r="E12" s="73"/>
      <c r="F12" s="77">
        <v>5.5</v>
      </c>
      <c r="G12" s="78"/>
      <c r="H12" s="76"/>
      <c r="I12" s="77"/>
      <c r="J12" s="60"/>
      <c r="K12" s="71" t="s">
        <v>148</v>
      </c>
      <c r="L12" s="72"/>
      <c r="M12" s="73"/>
      <c r="N12" s="77">
        <v>6</v>
      </c>
      <c r="O12" s="75"/>
      <c r="P12" s="76"/>
      <c r="Q12" s="77"/>
      <c r="R12" s="61"/>
      <c r="S12" s="62"/>
      <c r="T12" s="63"/>
      <c r="U12" s="71" t="s">
        <v>136</v>
      </c>
      <c r="V12" s="72"/>
      <c r="W12" s="73"/>
      <c r="X12" s="77">
        <v>6.5</v>
      </c>
      <c r="Y12" s="78" t="s">
        <v>212</v>
      </c>
      <c r="Z12" s="76">
        <v>3</v>
      </c>
      <c r="AA12" s="77"/>
      <c r="AB12" s="60"/>
      <c r="AC12" s="71" t="s">
        <v>43</v>
      </c>
      <c r="AD12" s="72"/>
      <c r="AE12" s="73"/>
      <c r="AF12" s="77">
        <v>5.5</v>
      </c>
      <c r="AG12" s="75"/>
      <c r="AH12" s="76"/>
      <c r="AI12" s="77"/>
      <c r="AJ12" s="61"/>
      <c r="AK12" s="62"/>
      <c r="AL12" s="63"/>
      <c r="AM12" s="71" t="s">
        <v>196</v>
      </c>
      <c r="AN12" s="72"/>
      <c r="AO12" s="73"/>
      <c r="AP12" s="77"/>
      <c r="AQ12" s="75" t="s">
        <v>213</v>
      </c>
      <c r="AR12" s="76"/>
      <c r="AS12" s="77"/>
      <c r="AT12" s="64"/>
      <c r="AU12" s="84" t="s">
        <v>25</v>
      </c>
      <c r="AV12" s="85"/>
      <c r="AW12" s="86"/>
      <c r="AX12" s="77">
        <v>5</v>
      </c>
      <c r="AY12" s="75"/>
      <c r="AZ12" s="76"/>
      <c r="BA12" s="77">
        <v>-1</v>
      </c>
      <c r="BB12" s="65"/>
      <c r="BC12" s="66"/>
      <c r="BD12" s="66"/>
      <c r="BE12" s="67"/>
      <c r="BF12" s="68"/>
      <c r="BG12" s="68" t="b">
        <f>OR(F52&gt;=78)</f>
        <v>0</v>
      </c>
      <c r="BH12" s="68" t="b">
        <f>OR(N52&gt;=78)</f>
        <v>0</v>
      </c>
      <c r="BI12" s="68"/>
      <c r="BJ12" s="68" t="b">
        <f>OR(X52&gt;=78)</f>
        <v>0</v>
      </c>
      <c r="BK12" s="68" t="b">
        <f>OR(AF52&gt;=78)</f>
        <v>0</v>
      </c>
      <c r="BL12" s="87"/>
      <c r="BM12" s="87"/>
      <c r="BN12" s="87"/>
      <c r="BO12" s="66"/>
      <c r="BP12" s="69"/>
      <c r="BQ12" s="69"/>
      <c r="BR12" s="69"/>
    </row>
    <row r="13" spans="2:70" s="70" customFormat="1" ht="15" customHeight="1">
      <c r="B13" s="53"/>
      <c r="C13" s="71" t="s">
        <v>173</v>
      </c>
      <c r="D13" s="72"/>
      <c r="E13" s="73"/>
      <c r="F13" s="77">
        <v>6.5</v>
      </c>
      <c r="G13" s="88" t="s">
        <v>212</v>
      </c>
      <c r="H13" s="76">
        <v>3</v>
      </c>
      <c r="I13" s="77"/>
      <c r="J13" s="60"/>
      <c r="K13" s="71" t="s">
        <v>36</v>
      </c>
      <c r="L13" s="72"/>
      <c r="M13" s="73"/>
      <c r="N13" s="77">
        <v>6.5</v>
      </c>
      <c r="O13" s="78" t="s">
        <v>212</v>
      </c>
      <c r="P13" s="76">
        <v>3</v>
      </c>
      <c r="Q13" s="77"/>
      <c r="R13" s="61"/>
      <c r="S13" s="62"/>
      <c r="T13" s="63"/>
      <c r="U13" s="71" t="s">
        <v>137</v>
      </c>
      <c r="V13" s="72"/>
      <c r="W13" s="73"/>
      <c r="X13" s="77">
        <v>5</v>
      </c>
      <c r="Y13" s="75"/>
      <c r="Z13" s="76"/>
      <c r="AA13" s="77"/>
      <c r="AB13" s="60"/>
      <c r="AC13" s="71" t="s">
        <v>128</v>
      </c>
      <c r="AD13" s="72"/>
      <c r="AE13" s="73"/>
      <c r="AF13" s="77">
        <v>7</v>
      </c>
      <c r="AG13" s="78" t="s">
        <v>212</v>
      </c>
      <c r="AH13" s="76">
        <v>1</v>
      </c>
      <c r="AI13" s="77"/>
      <c r="AJ13" s="61"/>
      <c r="AK13" s="62"/>
      <c r="AL13" s="63"/>
      <c r="AM13" s="71" t="s">
        <v>24</v>
      </c>
      <c r="AN13" s="72"/>
      <c r="AO13" s="73"/>
      <c r="AP13" s="77">
        <v>5</v>
      </c>
      <c r="AQ13" s="75"/>
      <c r="AR13" s="76"/>
      <c r="AS13" s="77"/>
      <c r="AT13" s="64"/>
      <c r="AU13" s="71" t="s">
        <v>185</v>
      </c>
      <c r="AV13" s="72"/>
      <c r="AW13" s="73"/>
      <c r="AX13" s="77">
        <v>6</v>
      </c>
      <c r="AY13" s="88" t="s">
        <v>212</v>
      </c>
      <c r="AZ13" s="76">
        <v>1</v>
      </c>
      <c r="BA13" s="77"/>
      <c r="BB13" s="65"/>
      <c r="BC13" s="66"/>
      <c r="BD13" s="66"/>
      <c r="BE13" s="67"/>
      <c r="BF13" s="68"/>
      <c r="BG13" s="68" t="b">
        <f>OR(F52&gt;=84)</f>
        <v>0</v>
      </c>
      <c r="BH13" s="68" t="b">
        <f>OR(N52&gt;=84)</f>
        <v>0</v>
      </c>
      <c r="BI13" s="68"/>
      <c r="BJ13" s="68" t="b">
        <f>OR(X52&gt;=84)</f>
        <v>0</v>
      </c>
      <c r="BK13" s="68" t="b">
        <f>OR(AF52&gt;=84)</f>
        <v>0</v>
      </c>
      <c r="BL13" s="87"/>
      <c r="BM13" s="87"/>
      <c r="BN13" s="87"/>
      <c r="BO13" s="66"/>
      <c r="BP13" s="69"/>
      <c r="BQ13" s="69"/>
      <c r="BR13" s="69"/>
    </row>
    <row r="14" spans="2:70" s="70" customFormat="1" ht="15" customHeight="1">
      <c r="B14" s="53"/>
      <c r="C14" s="81" t="s">
        <v>174</v>
      </c>
      <c r="D14" s="82"/>
      <c r="E14" s="83"/>
      <c r="F14" s="74">
        <v>5</v>
      </c>
      <c r="G14" s="78"/>
      <c r="H14" s="76"/>
      <c r="I14" s="77"/>
      <c r="J14" s="60"/>
      <c r="K14" s="81" t="s">
        <v>149</v>
      </c>
      <c r="L14" s="82"/>
      <c r="M14" s="83"/>
      <c r="N14" s="74">
        <v>6.5</v>
      </c>
      <c r="O14" s="79"/>
      <c r="P14" s="76"/>
      <c r="Q14" s="77"/>
      <c r="R14" s="61"/>
      <c r="S14" s="62"/>
      <c r="T14" s="63"/>
      <c r="U14" s="81" t="s">
        <v>92</v>
      </c>
      <c r="V14" s="82"/>
      <c r="W14" s="83"/>
      <c r="X14" s="74">
        <v>6</v>
      </c>
      <c r="Y14" s="78" t="s">
        <v>212</v>
      </c>
      <c r="Z14" s="76">
        <v>3</v>
      </c>
      <c r="AA14" s="77"/>
      <c r="AB14" s="60"/>
      <c r="AC14" s="81" t="s">
        <v>129</v>
      </c>
      <c r="AD14" s="82"/>
      <c r="AE14" s="83"/>
      <c r="AF14" s="74">
        <v>6.5</v>
      </c>
      <c r="AG14" s="78" t="s">
        <v>212</v>
      </c>
      <c r="AH14" s="76">
        <v>3</v>
      </c>
      <c r="AI14" s="77"/>
      <c r="AJ14" s="61"/>
      <c r="AK14" s="62"/>
      <c r="AL14" s="63"/>
      <c r="AM14" s="218" t="s">
        <v>35</v>
      </c>
      <c r="AN14" s="85"/>
      <c r="AO14" s="86"/>
      <c r="AP14" s="74"/>
      <c r="AQ14" s="75" t="s">
        <v>213</v>
      </c>
      <c r="AR14" s="76"/>
      <c r="AS14" s="77"/>
      <c r="AT14" s="64"/>
      <c r="AU14" s="81" t="s">
        <v>186</v>
      </c>
      <c r="AV14" s="82"/>
      <c r="AW14" s="83"/>
      <c r="AX14" s="74">
        <v>6.5</v>
      </c>
      <c r="AY14" s="75" t="s">
        <v>212</v>
      </c>
      <c r="AZ14" s="76">
        <v>3</v>
      </c>
      <c r="BA14" s="77"/>
      <c r="BB14" s="65"/>
      <c r="BC14" s="66"/>
      <c r="BD14" s="66"/>
      <c r="BE14" s="67"/>
      <c r="BF14" s="87"/>
      <c r="BG14" s="68" t="b">
        <f>OR(F52&gt;=90)</f>
        <v>0</v>
      </c>
      <c r="BH14" s="68" t="b">
        <f>OR(N52&gt;=90)</f>
        <v>0</v>
      </c>
      <c r="BI14" s="87"/>
      <c r="BJ14" s="68" t="b">
        <f>OR(X52&gt;=90)</f>
        <v>0</v>
      </c>
      <c r="BK14" s="68" t="b">
        <f>OR(AF52&gt;=90)</f>
        <v>0</v>
      </c>
      <c r="BL14" s="87"/>
      <c r="BM14" s="87"/>
      <c r="BN14" s="87"/>
      <c r="BO14" s="66"/>
      <c r="BP14" s="69"/>
      <c r="BQ14" s="69"/>
      <c r="BR14" s="69"/>
    </row>
    <row r="15" spans="2:70" s="70" customFormat="1" ht="15" customHeight="1">
      <c r="B15" s="53"/>
      <c r="C15" s="71" t="s">
        <v>175</v>
      </c>
      <c r="D15" s="72"/>
      <c r="E15" s="73"/>
      <c r="F15" s="77">
        <v>8</v>
      </c>
      <c r="G15" s="78" t="s">
        <v>212</v>
      </c>
      <c r="H15" s="76">
        <v>6</v>
      </c>
      <c r="I15" s="77"/>
      <c r="J15" s="60"/>
      <c r="K15" s="71" t="s">
        <v>53</v>
      </c>
      <c r="L15" s="72"/>
      <c r="M15" s="73"/>
      <c r="N15" s="77">
        <v>5.5</v>
      </c>
      <c r="O15" s="78"/>
      <c r="P15" s="76"/>
      <c r="Q15" s="77"/>
      <c r="R15" s="61"/>
      <c r="S15" s="62"/>
      <c r="T15" s="63"/>
      <c r="U15" s="71" t="s">
        <v>138</v>
      </c>
      <c r="V15" s="72"/>
      <c r="W15" s="73"/>
      <c r="X15" s="77">
        <v>5.5</v>
      </c>
      <c r="Y15" s="78"/>
      <c r="Z15" s="76"/>
      <c r="AA15" s="77"/>
      <c r="AB15" s="60"/>
      <c r="AC15" s="71" t="s">
        <v>52</v>
      </c>
      <c r="AD15" s="72"/>
      <c r="AE15" s="73"/>
      <c r="AF15" s="77">
        <v>5.5</v>
      </c>
      <c r="AG15" s="75"/>
      <c r="AH15" s="76"/>
      <c r="AI15" s="77"/>
      <c r="AJ15" s="61"/>
      <c r="AK15" s="62"/>
      <c r="AL15" s="63"/>
      <c r="AM15" s="71" t="s">
        <v>197</v>
      </c>
      <c r="AN15" s="72"/>
      <c r="AO15" s="73"/>
      <c r="AP15" s="77">
        <v>7</v>
      </c>
      <c r="AQ15" s="75" t="s">
        <v>212</v>
      </c>
      <c r="AR15" s="76">
        <v>3</v>
      </c>
      <c r="AS15" s="77"/>
      <c r="AT15" s="64"/>
      <c r="AU15" s="71" t="s">
        <v>93</v>
      </c>
      <c r="AV15" s="72"/>
      <c r="AW15" s="73"/>
      <c r="AX15" s="77">
        <v>5</v>
      </c>
      <c r="AY15" s="78"/>
      <c r="AZ15" s="76"/>
      <c r="BA15" s="77"/>
      <c r="BB15" s="65"/>
      <c r="BC15" s="66"/>
      <c r="BD15" s="66"/>
      <c r="BE15" s="67"/>
      <c r="BF15" s="87"/>
      <c r="BG15" s="87"/>
      <c r="BH15" s="87"/>
      <c r="BI15" s="87"/>
      <c r="BJ15" s="87"/>
      <c r="BK15" s="87"/>
      <c r="BL15" s="87"/>
      <c r="BM15" s="87"/>
      <c r="BN15" s="87"/>
      <c r="BO15" s="66"/>
      <c r="BP15" s="69"/>
      <c r="BQ15" s="69"/>
      <c r="BR15" s="69"/>
    </row>
    <row r="16" spans="2:70" s="70" customFormat="1" ht="15" customHeight="1" thickBot="1">
      <c r="B16" s="53"/>
      <c r="C16" s="89" t="s">
        <v>176</v>
      </c>
      <c r="D16" s="72"/>
      <c r="E16" s="73"/>
      <c r="F16" s="90">
        <v>7</v>
      </c>
      <c r="G16" s="91" t="s">
        <v>212</v>
      </c>
      <c r="H16" s="90">
        <v>3</v>
      </c>
      <c r="I16" s="90">
        <v>-0.5</v>
      </c>
      <c r="J16" s="60"/>
      <c r="K16" s="89" t="s">
        <v>150</v>
      </c>
      <c r="L16" s="72"/>
      <c r="M16" s="73"/>
      <c r="N16" s="90">
        <v>6</v>
      </c>
      <c r="O16" s="92"/>
      <c r="P16" s="90"/>
      <c r="Q16" s="90"/>
      <c r="R16" s="61"/>
      <c r="S16" s="62"/>
      <c r="T16" s="63"/>
      <c r="U16" s="89" t="s">
        <v>139</v>
      </c>
      <c r="V16" s="72"/>
      <c r="W16" s="73"/>
      <c r="X16" s="90">
        <v>5</v>
      </c>
      <c r="Y16" s="93"/>
      <c r="Z16" s="90"/>
      <c r="AA16" s="90"/>
      <c r="AB16" s="60"/>
      <c r="AC16" s="89" t="s">
        <v>130</v>
      </c>
      <c r="AD16" s="72"/>
      <c r="AE16" s="73"/>
      <c r="AF16" s="90">
        <v>5</v>
      </c>
      <c r="AG16" s="92"/>
      <c r="AH16" s="90"/>
      <c r="AI16" s="90"/>
      <c r="AJ16" s="61"/>
      <c r="AK16" s="62"/>
      <c r="AL16" s="63"/>
      <c r="AM16" s="89" t="s">
        <v>95</v>
      </c>
      <c r="AN16" s="72"/>
      <c r="AO16" s="73"/>
      <c r="AP16" s="90">
        <v>6.5</v>
      </c>
      <c r="AQ16" s="92" t="s">
        <v>212</v>
      </c>
      <c r="AR16" s="90">
        <v>1</v>
      </c>
      <c r="AS16" s="90"/>
      <c r="AT16" s="64"/>
      <c r="AU16" s="89" t="s">
        <v>187</v>
      </c>
      <c r="AV16" s="72"/>
      <c r="AW16" s="73"/>
      <c r="AX16" s="90">
        <v>6</v>
      </c>
      <c r="AY16" s="92"/>
      <c r="AZ16" s="90"/>
      <c r="BA16" s="90"/>
      <c r="BB16" s="65"/>
      <c r="BC16" s="66"/>
      <c r="BD16" s="66"/>
      <c r="BE16" s="67"/>
      <c r="BF16" s="87"/>
      <c r="BG16" s="87"/>
      <c r="BH16" s="87"/>
      <c r="BI16" s="87"/>
      <c r="BJ16" s="87"/>
      <c r="BK16" s="87"/>
      <c r="BL16" s="87"/>
      <c r="BM16" s="87"/>
      <c r="BN16" s="87"/>
      <c r="BO16" s="66"/>
      <c r="BP16" s="69"/>
      <c r="BQ16" s="69"/>
      <c r="BR16" s="69"/>
    </row>
    <row r="17" spans="2:70" s="52" customFormat="1" ht="16.5" customHeight="1" thickBot="1">
      <c r="B17" s="94"/>
      <c r="C17" s="95" t="s">
        <v>122</v>
      </c>
      <c r="D17" s="96"/>
      <c r="E17" s="96"/>
      <c r="F17" s="97"/>
      <c r="G17" s="98"/>
      <c r="H17" s="97"/>
      <c r="I17" s="99"/>
      <c r="J17" s="43"/>
      <c r="K17" s="95" t="s">
        <v>122</v>
      </c>
      <c r="L17" s="96"/>
      <c r="M17" s="96"/>
      <c r="N17" s="97"/>
      <c r="O17" s="98"/>
      <c r="P17" s="97"/>
      <c r="Q17" s="99"/>
      <c r="R17" s="100"/>
      <c r="S17" s="101"/>
      <c r="T17" s="94"/>
      <c r="U17" s="95" t="s">
        <v>122</v>
      </c>
      <c r="V17" s="96"/>
      <c r="W17" s="96"/>
      <c r="X17" s="97"/>
      <c r="Y17" s="98"/>
      <c r="Z17" s="97"/>
      <c r="AA17" s="99"/>
      <c r="AB17" s="43"/>
      <c r="AC17" s="95" t="s">
        <v>122</v>
      </c>
      <c r="AD17" s="96"/>
      <c r="AE17" s="96"/>
      <c r="AF17" s="97"/>
      <c r="AG17" s="98"/>
      <c r="AH17" s="97"/>
      <c r="AI17" s="99"/>
      <c r="AJ17" s="100"/>
      <c r="AK17" s="43"/>
      <c r="AL17" s="94"/>
      <c r="AM17" s="95" t="s">
        <v>122</v>
      </c>
      <c r="AN17" s="96"/>
      <c r="AO17" s="96"/>
      <c r="AP17" s="97"/>
      <c r="AQ17" s="98"/>
      <c r="AR17" s="97"/>
      <c r="AS17" s="99"/>
      <c r="AT17" s="102"/>
      <c r="AU17" s="95" t="s">
        <v>122</v>
      </c>
      <c r="AV17" s="96"/>
      <c r="AW17" s="96"/>
      <c r="AX17" s="97"/>
      <c r="AY17" s="98"/>
      <c r="AZ17" s="97"/>
      <c r="BA17" s="99"/>
      <c r="BB17" s="100"/>
      <c r="BC17" s="48"/>
      <c r="BD17" s="48"/>
      <c r="BE17" s="49"/>
      <c r="BF17" s="103"/>
      <c r="BG17" s="103"/>
      <c r="BH17" s="103"/>
      <c r="BI17" s="103"/>
      <c r="BJ17" s="103"/>
      <c r="BK17" s="103"/>
      <c r="BL17" s="103"/>
      <c r="BM17" s="103"/>
      <c r="BN17" s="103"/>
      <c r="BO17" s="49"/>
      <c r="BP17" s="51"/>
      <c r="BQ17" s="51"/>
      <c r="BR17" s="51"/>
    </row>
    <row r="18" spans="2:70" s="111" customFormat="1" ht="15.75" customHeight="1">
      <c r="B18" s="63"/>
      <c r="C18" s="220" t="s">
        <v>177</v>
      </c>
      <c r="D18" s="55"/>
      <c r="E18" s="56"/>
      <c r="F18" s="104"/>
      <c r="G18" s="105"/>
      <c r="H18" s="57"/>
      <c r="I18" s="57"/>
      <c r="J18" s="106"/>
      <c r="K18" s="222" t="s">
        <v>14</v>
      </c>
      <c r="L18" s="55"/>
      <c r="M18" s="56"/>
      <c r="N18" s="104"/>
      <c r="O18" s="105"/>
      <c r="P18" s="57"/>
      <c r="Q18" s="57"/>
      <c r="R18" s="61"/>
      <c r="S18" s="62"/>
      <c r="T18" s="63"/>
      <c r="U18" s="220" t="s">
        <v>140</v>
      </c>
      <c r="V18" s="55"/>
      <c r="W18" s="56"/>
      <c r="X18" s="104"/>
      <c r="Y18" s="105"/>
      <c r="Z18" s="57"/>
      <c r="AA18" s="57"/>
      <c r="AB18" s="106"/>
      <c r="AC18" s="222" t="s">
        <v>98</v>
      </c>
      <c r="AD18" s="55"/>
      <c r="AE18" s="56"/>
      <c r="AF18" s="104"/>
      <c r="AG18" s="105"/>
      <c r="AH18" s="57"/>
      <c r="AI18" s="57"/>
      <c r="AJ18" s="61"/>
      <c r="AK18" s="62"/>
      <c r="AL18" s="63"/>
      <c r="AM18" s="222" t="s">
        <v>198</v>
      </c>
      <c r="AN18" s="55"/>
      <c r="AO18" s="56"/>
      <c r="AP18" s="104"/>
      <c r="AQ18" s="105"/>
      <c r="AR18" s="57"/>
      <c r="AS18" s="57"/>
      <c r="AT18" s="64"/>
      <c r="AU18" s="222" t="s">
        <v>99</v>
      </c>
      <c r="AV18" s="55"/>
      <c r="AW18" s="56"/>
      <c r="AX18" s="104"/>
      <c r="AY18" s="105"/>
      <c r="AZ18" s="57"/>
      <c r="BA18" s="57"/>
      <c r="BB18" s="61"/>
      <c r="BC18" s="107"/>
      <c r="BD18" s="107"/>
      <c r="BE18" s="108"/>
      <c r="BF18" s="109"/>
      <c r="BG18" s="109"/>
      <c r="BH18" s="109"/>
      <c r="BI18" s="109"/>
      <c r="BJ18" s="109"/>
      <c r="BK18" s="109"/>
      <c r="BL18" s="109"/>
      <c r="BM18" s="109"/>
      <c r="BN18" s="109"/>
      <c r="BO18" s="108"/>
      <c r="BP18" s="110"/>
      <c r="BQ18" s="110"/>
      <c r="BR18" s="110"/>
    </row>
    <row r="19" spans="2:70" s="111" customFormat="1" ht="15.75" customHeight="1">
      <c r="B19" s="63"/>
      <c r="C19" s="219" t="s">
        <v>178</v>
      </c>
      <c r="D19" s="72"/>
      <c r="E19" s="73"/>
      <c r="F19" s="112"/>
      <c r="G19" s="113"/>
      <c r="H19" s="76"/>
      <c r="I19" s="77"/>
      <c r="J19" s="106"/>
      <c r="K19" s="223" t="s">
        <v>21</v>
      </c>
      <c r="L19" s="72"/>
      <c r="M19" s="73"/>
      <c r="N19" s="112"/>
      <c r="O19" s="113"/>
      <c r="P19" s="76"/>
      <c r="Q19" s="77"/>
      <c r="R19" s="61"/>
      <c r="S19" s="62"/>
      <c r="T19" s="63"/>
      <c r="U19" s="219" t="s">
        <v>118</v>
      </c>
      <c r="V19" s="72"/>
      <c r="W19" s="73"/>
      <c r="X19" s="112">
        <v>5</v>
      </c>
      <c r="Y19" s="113"/>
      <c r="Z19" s="76"/>
      <c r="AA19" s="77">
        <v>-0.5</v>
      </c>
      <c r="AB19" s="106"/>
      <c r="AC19" s="223" t="s">
        <v>101</v>
      </c>
      <c r="AD19" s="72"/>
      <c r="AE19" s="73"/>
      <c r="AF19" s="112">
        <v>7.5</v>
      </c>
      <c r="AG19" s="113"/>
      <c r="AH19" s="76"/>
      <c r="AI19" s="77">
        <v>-0.5</v>
      </c>
      <c r="AJ19" s="61"/>
      <c r="AK19" s="62"/>
      <c r="AL19" s="63"/>
      <c r="AM19" s="223" t="s">
        <v>83</v>
      </c>
      <c r="AN19" s="72"/>
      <c r="AO19" s="73"/>
      <c r="AP19" s="112"/>
      <c r="AQ19" s="88"/>
      <c r="AR19" s="76"/>
      <c r="AS19" s="77"/>
      <c r="AT19" s="64"/>
      <c r="AU19" s="223" t="s">
        <v>188</v>
      </c>
      <c r="AV19" s="72"/>
      <c r="AW19" s="73"/>
      <c r="AX19" s="112"/>
      <c r="AY19" s="113"/>
      <c r="AZ19" s="76"/>
      <c r="BA19" s="77"/>
      <c r="BB19" s="61"/>
      <c r="BC19" s="107"/>
      <c r="BD19" s="107"/>
      <c r="BE19" s="110"/>
      <c r="BF19" s="109"/>
      <c r="BG19" s="109"/>
      <c r="BH19" s="109"/>
      <c r="BI19" s="109"/>
      <c r="BJ19" s="109"/>
      <c r="BK19" s="109"/>
      <c r="BL19" s="109"/>
      <c r="BM19" s="109"/>
      <c r="BN19" s="109"/>
      <c r="BO19" s="110"/>
      <c r="BP19" s="110"/>
      <c r="BQ19" s="110"/>
      <c r="BR19" s="110"/>
    </row>
    <row r="20" spans="2:70" s="111" customFormat="1" ht="15.75" customHeight="1">
      <c r="B20" s="63"/>
      <c r="C20" s="221" t="s">
        <v>110</v>
      </c>
      <c r="D20" s="85"/>
      <c r="E20" s="86"/>
      <c r="F20" s="74"/>
      <c r="G20" s="113"/>
      <c r="H20" s="76"/>
      <c r="I20" s="77"/>
      <c r="J20" s="106"/>
      <c r="K20" s="224" t="s">
        <v>16</v>
      </c>
      <c r="L20" s="85"/>
      <c r="M20" s="86"/>
      <c r="N20" s="74"/>
      <c r="O20" s="113"/>
      <c r="P20" s="76"/>
      <c r="Q20" s="77"/>
      <c r="R20" s="61"/>
      <c r="S20" s="62"/>
      <c r="T20" s="63"/>
      <c r="U20" s="221" t="s">
        <v>144</v>
      </c>
      <c r="V20" s="85"/>
      <c r="W20" s="86"/>
      <c r="X20" s="74"/>
      <c r="Y20" s="113"/>
      <c r="Z20" s="76"/>
      <c r="AA20" s="77"/>
      <c r="AB20" s="106"/>
      <c r="AC20" s="224" t="s">
        <v>131</v>
      </c>
      <c r="AD20" s="85"/>
      <c r="AE20" s="86"/>
      <c r="AF20" s="74">
        <v>6.5</v>
      </c>
      <c r="AG20" s="114"/>
      <c r="AH20" s="76"/>
      <c r="AI20" s="77"/>
      <c r="AJ20" s="61"/>
      <c r="AK20" s="62"/>
      <c r="AL20" s="63"/>
      <c r="AM20" s="224" t="s">
        <v>77</v>
      </c>
      <c r="AN20" s="85"/>
      <c r="AO20" s="86"/>
      <c r="AP20" s="74"/>
      <c r="AQ20" s="113"/>
      <c r="AR20" s="76"/>
      <c r="AS20" s="77"/>
      <c r="AT20" s="64"/>
      <c r="AU20" s="224" t="s">
        <v>189</v>
      </c>
      <c r="AV20" s="85"/>
      <c r="AW20" s="86"/>
      <c r="AX20" s="74"/>
      <c r="AY20" s="113"/>
      <c r="AZ20" s="76"/>
      <c r="BA20" s="77"/>
      <c r="BB20" s="61"/>
      <c r="BC20" s="107"/>
      <c r="BD20" s="107"/>
      <c r="BE20" s="110"/>
      <c r="BF20" s="109"/>
      <c r="BG20" s="109"/>
      <c r="BH20" s="109"/>
      <c r="BI20" s="109"/>
      <c r="BJ20" s="109"/>
      <c r="BK20" s="109"/>
      <c r="BL20" s="109"/>
      <c r="BM20" s="109"/>
      <c r="BN20" s="109"/>
      <c r="BO20" s="110"/>
      <c r="BP20" s="110"/>
      <c r="BQ20" s="110"/>
      <c r="BR20" s="110"/>
    </row>
    <row r="21" spans="2:70" s="111" customFormat="1" ht="15.75" customHeight="1">
      <c r="B21" s="63"/>
      <c r="C21" s="219" t="s">
        <v>179</v>
      </c>
      <c r="D21" s="72"/>
      <c r="E21" s="73"/>
      <c r="F21" s="74"/>
      <c r="G21" s="113"/>
      <c r="H21" s="76"/>
      <c r="I21" s="77"/>
      <c r="J21" s="106"/>
      <c r="K21" s="223" t="s">
        <v>119</v>
      </c>
      <c r="L21" s="72"/>
      <c r="M21" s="73"/>
      <c r="N21" s="74"/>
      <c r="O21" s="113"/>
      <c r="P21" s="76"/>
      <c r="Q21" s="77"/>
      <c r="R21" s="61"/>
      <c r="S21" s="62"/>
      <c r="T21" s="63"/>
      <c r="U21" s="219" t="s">
        <v>85</v>
      </c>
      <c r="V21" s="72"/>
      <c r="W21" s="73"/>
      <c r="X21" s="74"/>
      <c r="Y21" s="113"/>
      <c r="Z21" s="76"/>
      <c r="AA21" s="77"/>
      <c r="AB21" s="106"/>
      <c r="AC21" s="223" t="s">
        <v>41</v>
      </c>
      <c r="AD21" s="72"/>
      <c r="AE21" s="73"/>
      <c r="AF21" s="74"/>
      <c r="AG21" s="114"/>
      <c r="AH21" s="76"/>
      <c r="AI21" s="77"/>
      <c r="AJ21" s="61"/>
      <c r="AK21" s="62"/>
      <c r="AL21" s="63"/>
      <c r="AM21" s="223" t="s">
        <v>199</v>
      </c>
      <c r="AN21" s="72"/>
      <c r="AO21" s="73"/>
      <c r="AP21" s="74">
        <v>6.5</v>
      </c>
      <c r="AQ21" s="113"/>
      <c r="AR21" s="76"/>
      <c r="AS21" s="77"/>
      <c r="AT21" s="64"/>
      <c r="AU21" s="223" t="s">
        <v>190</v>
      </c>
      <c r="AV21" s="72"/>
      <c r="AW21" s="73"/>
      <c r="AX21" s="74"/>
      <c r="AY21" s="113"/>
      <c r="AZ21" s="76"/>
      <c r="BA21" s="77"/>
      <c r="BB21" s="61"/>
      <c r="BC21" s="107"/>
      <c r="BD21" s="107"/>
      <c r="BE21" s="110"/>
      <c r="BF21" s="109"/>
      <c r="BG21" s="109"/>
      <c r="BH21" s="109"/>
      <c r="BI21" s="109"/>
      <c r="BJ21" s="109"/>
      <c r="BK21" s="109"/>
      <c r="BL21" s="109"/>
      <c r="BM21" s="109"/>
      <c r="BN21" s="109"/>
      <c r="BO21" s="110"/>
      <c r="BP21" s="110"/>
      <c r="BQ21" s="110"/>
      <c r="BR21" s="110"/>
    </row>
    <row r="22" spans="2:70" s="111" customFormat="1" ht="15.75" customHeight="1">
      <c r="B22" s="63"/>
      <c r="C22" s="219" t="s">
        <v>180</v>
      </c>
      <c r="D22" s="72"/>
      <c r="E22" s="73"/>
      <c r="F22" s="74"/>
      <c r="G22" s="114"/>
      <c r="H22" s="77"/>
      <c r="I22" s="77"/>
      <c r="J22" s="106"/>
      <c r="K22" s="223" t="s">
        <v>151</v>
      </c>
      <c r="L22" s="72"/>
      <c r="M22" s="73"/>
      <c r="N22" s="74"/>
      <c r="O22" s="113"/>
      <c r="P22" s="77"/>
      <c r="Q22" s="77"/>
      <c r="R22" s="61"/>
      <c r="S22" s="62"/>
      <c r="T22" s="63"/>
      <c r="U22" s="219" t="s">
        <v>45</v>
      </c>
      <c r="V22" s="72"/>
      <c r="W22" s="73"/>
      <c r="X22" s="74"/>
      <c r="Y22" s="114"/>
      <c r="Z22" s="77"/>
      <c r="AA22" s="77"/>
      <c r="AB22" s="106"/>
      <c r="AC22" s="223" t="s">
        <v>105</v>
      </c>
      <c r="AD22" s="72"/>
      <c r="AE22" s="73"/>
      <c r="AF22" s="74"/>
      <c r="AG22" s="113"/>
      <c r="AH22" s="77"/>
      <c r="AI22" s="77"/>
      <c r="AJ22" s="61"/>
      <c r="AK22" s="62"/>
      <c r="AL22" s="63"/>
      <c r="AM22" s="223" t="s">
        <v>200</v>
      </c>
      <c r="AN22" s="72"/>
      <c r="AO22" s="73"/>
      <c r="AP22" s="74">
        <v>6</v>
      </c>
      <c r="AQ22" s="113"/>
      <c r="AR22" s="77"/>
      <c r="AS22" s="77">
        <v>-0.5</v>
      </c>
      <c r="AT22" s="64"/>
      <c r="AU22" s="223" t="s">
        <v>191</v>
      </c>
      <c r="AV22" s="72"/>
      <c r="AW22" s="73"/>
      <c r="AX22" s="74"/>
      <c r="AY22" s="113"/>
      <c r="AZ22" s="77"/>
      <c r="BA22" s="77"/>
      <c r="BB22" s="61"/>
      <c r="BC22" s="107"/>
      <c r="BD22" s="107"/>
      <c r="BE22" s="107"/>
      <c r="BF22" s="109"/>
      <c r="BG22" s="109"/>
      <c r="BH22" s="109"/>
      <c r="BI22" s="109"/>
      <c r="BJ22" s="109"/>
      <c r="BK22" s="109"/>
      <c r="BL22" s="109"/>
      <c r="BM22" s="109"/>
      <c r="BN22" s="109"/>
      <c r="BO22" s="110"/>
      <c r="BP22" s="110"/>
      <c r="BQ22" s="110"/>
      <c r="BR22" s="110"/>
    </row>
    <row r="23" spans="2:70" s="111" customFormat="1" ht="15.75" customHeight="1">
      <c r="B23" s="63"/>
      <c r="C23" s="221" t="s">
        <v>181</v>
      </c>
      <c r="D23" s="85"/>
      <c r="E23" s="86"/>
      <c r="F23" s="74"/>
      <c r="G23" s="113"/>
      <c r="H23" s="76"/>
      <c r="I23" s="77"/>
      <c r="J23" s="106"/>
      <c r="K23" s="225" t="s">
        <v>97</v>
      </c>
      <c r="L23" s="82"/>
      <c r="M23" s="83"/>
      <c r="N23" s="74"/>
      <c r="O23" s="114"/>
      <c r="P23" s="76"/>
      <c r="Q23" s="77"/>
      <c r="R23" s="61"/>
      <c r="S23" s="62"/>
      <c r="T23" s="63"/>
      <c r="U23" s="221" t="s">
        <v>141</v>
      </c>
      <c r="V23" s="85"/>
      <c r="W23" s="86"/>
      <c r="X23" s="74"/>
      <c r="Y23" s="113"/>
      <c r="Z23" s="76"/>
      <c r="AA23" s="77"/>
      <c r="AB23" s="106"/>
      <c r="AC23" s="225" t="s">
        <v>68</v>
      </c>
      <c r="AD23" s="82"/>
      <c r="AE23" s="83"/>
      <c r="AF23" s="74"/>
      <c r="AG23" s="113"/>
      <c r="AH23" s="76"/>
      <c r="AI23" s="77"/>
      <c r="AJ23" s="61"/>
      <c r="AK23" s="62"/>
      <c r="AL23" s="63"/>
      <c r="AM23" s="225" t="s">
        <v>94</v>
      </c>
      <c r="AN23" s="82"/>
      <c r="AO23" s="83"/>
      <c r="AP23" s="74"/>
      <c r="AQ23" s="114"/>
      <c r="AR23" s="76"/>
      <c r="AS23" s="77"/>
      <c r="AT23" s="64"/>
      <c r="AU23" s="224" t="s">
        <v>192</v>
      </c>
      <c r="AV23" s="85"/>
      <c r="AW23" s="86"/>
      <c r="AX23" s="74"/>
      <c r="AY23" s="113"/>
      <c r="AZ23" s="76"/>
      <c r="BA23" s="77"/>
      <c r="BB23" s="61"/>
      <c r="BC23" s="107"/>
      <c r="BD23" s="107"/>
      <c r="BE23" s="107"/>
      <c r="BF23" s="109"/>
      <c r="BG23" s="109"/>
      <c r="BH23" s="109"/>
      <c r="BI23" s="109"/>
      <c r="BJ23" s="109"/>
      <c r="BK23" s="109"/>
      <c r="BL23" s="109"/>
      <c r="BM23" s="109"/>
      <c r="BN23" s="109"/>
      <c r="BO23" s="110"/>
      <c r="BP23" s="110"/>
      <c r="BQ23" s="110"/>
      <c r="BR23" s="110"/>
    </row>
    <row r="24" spans="2:70" s="111" customFormat="1" ht="15.75" customHeight="1">
      <c r="B24" s="63"/>
      <c r="C24" s="219" t="s">
        <v>182</v>
      </c>
      <c r="D24" s="72"/>
      <c r="E24" s="73"/>
      <c r="F24" s="74"/>
      <c r="G24" s="113"/>
      <c r="H24" s="77"/>
      <c r="I24" s="77"/>
      <c r="J24" s="106"/>
      <c r="K24" s="223" t="s">
        <v>56</v>
      </c>
      <c r="L24" s="72"/>
      <c r="M24" s="73"/>
      <c r="N24" s="74"/>
      <c r="O24" s="113"/>
      <c r="P24" s="77"/>
      <c r="Q24" s="77"/>
      <c r="R24" s="61"/>
      <c r="S24" s="62"/>
      <c r="T24" s="63"/>
      <c r="U24" s="219" t="s">
        <v>142</v>
      </c>
      <c r="V24" s="72"/>
      <c r="W24" s="73"/>
      <c r="X24" s="74"/>
      <c r="Y24" s="113"/>
      <c r="Z24" s="77"/>
      <c r="AA24" s="77"/>
      <c r="AB24" s="106"/>
      <c r="AC24" s="223" t="s">
        <v>106</v>
      </c>
      <c r="AD24" s="72"/>
      <c r="AE24" s="73"/>
      <c r="AF24" s="74"/>
      <c r="AG24" s="113"/>
      <c r="AH24" s="77"/>
      <c r="AI24" s="77"/>
      <c r="AJ24" s="61"/>
      <c r="AK24" s="62"/>
      <c r="AL24" s="63"/>
      <c r="AM24" s="223" t="s">
        <v>201</v>
      </c>
      <c r="AN24" s="72"/>
      <c r="AO24" s="73"/>
      <c r="AP24" s="74"/>
      <c r="AQ24" s="113"/>
      <c r="AR24" s="77"/>
      <c r="AS24" s="77"/>
      <c r="AT24" s="64"/>
      <c r="AU24" s="223" t="s">
        <v>193</v>
      </c>
      <c r="AV24" s="72"/>
      <c r="AW24" s="73"/>
      <c r="AX24" s="74"/>
      <c r="AY24" s="79"/>
      <c r="AZ24" s="77"/>
      <c r="BA24" s="77"/>
      <c r="BB24" s="61"/>
      <c r="BC24" s="107"/>
      <c r="BD24" s="107"/>
      <c r="BE24" s="107"/>
      <c r="BF24" s="109"/>
      <c r="BG24" s="109"/>
      <c r="BH24" s="109"/>
      <c r="BI24" s="109"/>
      <c r="BJ24" s="109"/>
      <c r="BK24" s="109"/>
      <c r="BL24" s="109"/>
      <c r="BM24" s="109"/>
      <c r="BN24" s="109"/>
      <c r="BO24" s="110"/>
      <c r="BP24" s="110"/>
      <c r="BQ24" s="110"/>
      <c r="BR24" s="110"/>
    </row>
    <row r="25" spans="2:70" s="111" customFormat="1" ht="15.75" customHeight="1" thickBot="1">
      <c r="B25" s="63"/>
      <c r="C25" s="213"/>
      <c r="D25" s="115"/>
      <c r="E25" s="214"/>
      <c r="F25" s="116"/>
      <c r="G25" s="117"/>
      <c r="H25" s="118"/>
      <c r="I25" s="118"/>
      <c r="J25" s="106"/>
      <c r="K25" s="89"/>
      <c r="L25" s="115"/>
      <c r="M25" s="214"/>
      <c r="N25" s="116"/>
      <c r="O25" s="117"/>
      <c r="P25" s="118"/>
      <c r="Q25" s="118"/>
      <c r="R25" s="61"/>
      <c r="S25" s="62"/>
      <c r="T25" s="63"/>
      <c r="U25" s="213" t="s">
        <v>143</v>
      </c>
      <c r="V25" s="115"/>
      <c r="W25" s="214"/>
      <c r="X25" s="116"/>
      <c r="Y25" s="117"/>
      <c r="Z25" s="118"/>
      <c r="AA25" s="118"/>
      <c r="AB25" s="106"/>
      <c r="AC25" s="89" t="s">
        <v>66</v>
      </c>
      <c r="AD25" s="115"/>
      <c r="AE25" s="214"/>
      <c r="AF25" s="116"/>
      <c r="AG25" s="119"/>
      <c r="AH25" s="118"/>
      <c r="AI25" s="118"/>
      <c r="AJ25" s="61"/>
      <c r="AK25" s="62"/>
      <c r="AL25" s="63"/>
      <c r="AM25" s="89" t="s">
        <v>202</v>
      </c>
      <c r="AN25" s="115"/>
      <c r="AO25" s="214"/>
      <c r="AP25" s="116"/>
      <c r="AQ25" s="117"/>
      <c r="AR25" s="118"/>
      <c r="AS25" s="118"/>
      <c r="AT25" s="64"/>
      <c r="AU25" s="89" t="s">
        <v>67</v>
      </c>
      <c r="AV25" s="115"/>
      <c r="AW25" s="214"/>
      <c r="AX25" s="116"/>
      <c r="AY25" s="117"/>
      <c r="AZ25" s="118"/>
      <c r="BA25" s="118"/>
      <c r="BB25" s="61">
        <v>3</v>
      </c>
      <c r="BC25" s="107"/>
      <c r="BD25" s="107"/>
      <c r="BE25" s="107"/>
      <c r="BF25" s="109"/>
      <c r="BG25" s="109"/>
      <c r="BH25" s="109"/>
      <c r="BI25" s="109"/>
      <c r="BJ25" s="109"/>
      <c r="BK25" s="109"/>
      <c r="BL25" s="109"/>
      <c r="BM25" s="109"/>
      <c r="BN25" s="109"/>
      <c r="BO25" s="110"/>
      <c r="BP25" s="110"/>
      <c r="BQ25" s="110"/>
      <c r="BR25" s="110"/>
    </row>
    <row r="26" spans="2:70" s="132" customFormat="1" ht="21.75" thickBot="1">
      <c r="B26" s="120"/>
      <c r="C26" s="121" t="s">
        <v>69</v>
      </c>
      <c r="D26" s="121">
        <f>SUM(F6:I25)</f>
        <v>83</v>
      </c>
      <c r="E26" s="122" t="s">
        <v>70</v>
      </c>
      <c r="F26" s="238">
        <f>D26+2</f>
        <v>85</v>
      </c>
      <c r="G26" s="239"/>
      <c r="H26" s="239"/>
      <c r="I26" s="239"/>
      <c r="J26" s="123"/>
      <c r="K26" s="124"/>
      <c r="L26" s="125"/>
      <c r="M26" s="126" t="s">
        <v>69</v>
      </c>
      <c r="N26" s="238">
        <f>SUM(N6:Q25)</f>
        <v>73.5</v>
      </c>
      <c r="O26" s="239"/>
      <c r="P26" s="239"/>
      <c r="Q26" s="239"/>
      <c r="R26" s="127"/>
      <c r="S26" s="128"/>
      <c r="T26" s="120"/>
      <c r="U26" s="121" t="s">
        <v>69</v>
      </c>
      <c r="V26" s="121">
        <f>SUM(X6:AA25)</f>
        <v>69.5</v>
      </c>
      <c r="W26" s="122" t="s">
        <v>70</v>
      </c>
      <c r="X26" s="238">
        <f>V26+2</f>
        <v>71.5</v>
      </c>
      <c r="Y26" s="239"/>
      <c r="Z26" s="239"/>
      <c r="AA26" s="239"/>
      <c r="AB26" s="123"/>
      <c r="AC26" s="124"/>
      <c r="AD26" s="124"/>
      <c r="AE26" s="126" t="s">
        <v>69</v>
      </c>
      <c r="AF26" s="238">
        <f>SUM(AF6:AI25)</f>
        <v>68.5</v>
      </c>
      <c r="AG26" s="239"/>
      <c r="AH26" s="239"/>
      <c r="AI26" s="239"/>
      <c r="AJ26" s="127"/>
      <c r="AK26" s="128"/>
      <c r="AL26" s="120"/>
      <c r="AM26" s="121" t="s">
        <v>69</v>
      </c>
      <c r="AN26" s="121">
        <f>SUM(AP6:AS25)</f>
        <v>72.5</v>
      </c>
      <c r="AO26" s="122" t="s">
        <v>70</v>
      </c>
      <c r="AP26" s="238">
        <f>AN26+2</f>
        <v>74.5</v>
      </c>
      <c r="AQ26" s="239"/>
      <c r="AR26" s="239"/>
      <c r="AS26" s="239"/>
      <c r="AT26" s="123"/>
      <c r="AU26" s="124"/>
      <c r="AV26" s="124"/>
      <c r="AW26" s="126" t="s">
        <v>69</v>
      </c>
      <c r="AX26" s="238">
        <f>SUM(AX6:BA25)</f>
        <v>71.5</v>
      </c>
      <c r="AY26" s="239"/>
      <c r="AZ26" s="239"/>
      <c r="BA26" s="239"/>
      <c r="BB26" s="127"/>
      <c r="BC26" s="129"/>
      <c r="BD26" s="129"/>
      <c r="BE26" s="129"/>
      <c r="BF26" s="130"/>
      <c r="BG26" s="130"/>
      <c r="BH26" s="130"/>
      <c r="BI26" s="130"/>
      <c r="BJ26" s="130"/>
      <c r="BK26" s="130"/>
      <c r="BL26" s="130"/>
      <c r="BM26" s="130"/>
      <c r="BN26" s="130"/>
      <c r="BO26" s="131"/>
      <c r="BP26" s="131"/>
      <c r="BQ26" s="131"/>
      <c r="BR26" s="131"/>
    </row>
    <row r="27" spans="2:70" s="141" customFormat="1" ht="9" customHeight="1" thickBot="1">
      <c r="B27" s="133"/>
      <c r="C27" s="134"/>
      <c r="D27" s="134"/>
      <c r="E27" s="134"/>
      <c r="F27" s="135"/>
      <c r="G27" s="135"/>
      <c r="H27" s="135"/>
      <c r="I27" s="136"/>
      <c r="J27" s="134"/>
      <c r="K27" s="134"/>
      <c r="L27" s="134"/>
      <c r="M27" s="134"/>
      <c r="N27" s="135"/>
      <c r="O27" s="135"/>
      <c r="P27" s="135"/>
      <c r="Q27" s="136"/>
      <c r="R27" s="137"/>
      <c r="S27" s="138"/>
      <c r="T27" s="133"/>
      <c r="U27" s="134"/>
      <c r="V27" s="134"/>
      <c r="W27" s="134"/>
      <c r="X27" s="135"/>
      <c r="Y27" s="135"/>
      <c r="Z27" s="135"/>
      <c r="AA27" s="136"/>
      <c r="AB27" s="134"/>
      <c r="AC27" s="134"/>
      <c r="AD27" s="134"/>
      <c r="AE27" s="134"/>
      <c r="AF27" s="135"/>
      <c r="AG27" s="135"/>
      <c r="AH27" s="135"/>
      <c r="AI27" s="136"/>
      <c r="AJ27" s="137"/>
      <c r="AK27" s="138"/>
      <c r="AL27" s="133"/>
      <c r="AM27" s="134"/>
      <c r="AN27" s="134"/>
      <c r="AO27" s="134"/>
      <c r="AP27" s="135"/>
      <c r="AQ27" s="135"/>
      <c r="AR27" s="135"/>
      <c r="AS27" s="136"/>
      <c r="AT27" s="134"/>
      <c r="AU27" s="134"/>
      <c r="AV27" s="134"/>
      <c r="AW27" s="134"/>
      <c r="AX27" s="135"/>
      <c r="AY27" s="135"/>
      <c r="AZ27" s="135"/>
      <c r="BA27" s="136"/>
      <c r="BB27" s="137"/>
      <c r="BC27" s="139"/>
      <c r="BD27" s="139"/>
      <c r="BE27" s="139"/>
      <c r="BF27" s="140"/>
      <c r="BG27" s="140"/>
      <c r="BH27" s="140"/>
      <c r="BI27" s="140"/>
      <c r="BJ27" s="140"/>
      <c r="BK27" s="140"/>
      <c r="BL27" s="140"/>
      <c r="BM27" s="140"/>
      <c r="BN27" s="140"/>
      <c r="BO27" s="139"/>
      <c r="BP27" s="139"/>
      <c r="BQ27" s="139"/>
      <c r="BR27" s="139"/>
    </row>
    <row r="28" spans="2:70" ht="13.5" thickBot="1">
      <c r="F28" s="142"/>
      <c r="G28" s="142"/>
      <c r="H28" s="142"/>
      <c r="I28" s="143"/>
      <c r="N28" s="142"/>
      <c r="O28" s="142"/>
      <c r="P28" s="142"/>
      <c r="Q28" s="143"/>
      <c r="R28" s="143"/>
      <c r="S28" s="15"/>
      <c r="T28" s="15"/>
      <c r="X28" s="142"/>
      <c r="Y28" s="142"/>
      <c r="Z28" s="142"/>
      <c r="AA28" s="143"/>
      <c r="AF28" s="142"/>
      <c r="AG28" s="142"/>
      <c r="AH28" s="142"/>
      <c r="AI28" s="143"/>
      <c r="AJ28" s="143"/>
      <c r="AK28" s="15"/>
      <c r="AL28" s="15"/>
      <c r="AP28" s="142"/>
      <c r="AQ28" s="142"/>
      <c r="AR28" s="142"/>
      <c r="AS28" s="143"/>
      <c r="AX28" s="142"/>
      <c r="AY28" s="142"/>
      <c r="AZ28" s="142"/>
      <c r="BA28" s="143"/>
    </row>
    <row r="29" spans="2:70" ht="9" customHeight="1" thickBot="1">
      <c r="B29" s="18"/>
      <c r="C29" s="19"/>
      <c r="D29" s="19"/>
      <c r="E29" s="19"/>
      <c r="F29" s="20"/>
      <c r="G29" s="20"/>
      <c r="H29" s="20"/>
      <c r="I29" s="21"/>
      <c r="J29" s="19"/>
      <c r="K29" s="19"/>
      <c r="L29" s="19"/>
      <c r="M29" s="19"/>
      <c r="N29" s="20"/>
      <c r="O29" s="20"/>
      <c r="P29" s="20"/>
      <c r="Q29" s="21"/>
      <c r="R29" s="22"/>
      <c r="S29" s="15"/>
      <c r="T29" s="18"/>
      <c r="U29" s="19"/>
      <c r="V29" s="19"/>
      <c r="W29" s="19"/>
      <c r="X29" s="20"/>
      <c r="Y29" s="20"/>
      <c r="Z29" s="20"/>
      <c r="AA29" s="21"/>
      <c r="AB29" s="19"/>
      <c r="AC29" s="19"/>
      <c r="AD29" s="19"/>
      <c r="AE29" s="19"/>
      <c r="AF29" s="20"/>
      <c r="AG29" s="20"/>
      <c r="AH29" s="20"/>
      <c r="AI29" s="21"/>
      <c r="AJ29" s="22"/>
      <c r="AK29" s="15"/>
      <c r="AL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</row>
    <row r="30" spans="2:70" s="29" customFormat="1" ht="63.75" customHeight="1" thickBot="1">
      <c r="B30" s="24"/>
      <c r="C30" s="248"/>
      <c r="D30" s="249"/>
      <c r="E30" s="250"/>
      <c r="F30" s="246">
        <f>COUNTIF(BG10:BG14,TRUE)</f>
        <v>1</v>
      </c>
      <c r="G30" s="246"/>
      <c r="H30" s="246"/>
      <c r="I30" s="247"/>
      <c r="J30" s="25"/>
      <c r="K30" s="256"/>
      <c r="L30" s="257"/>
      <c r="M30" s="258"/>
      <c r="N30" s="251">
        <f>COUNTIF(BH10:BH14,TRUE)</f>
        <v>0</v>
      </c>
      <c r="O30" s="252"/>
      <c r="P30" s="252"/>
      <c r="Q30" s="252"/>
      <c r="R30" s="26"/>
      <c r="S30" s="27"/>
      <c r="T30" s="24"/>
      <c r="U30" s="256"/>
      <c r="V30" s="257"/>
      <c r="W30" s="258"/>
      <c r="X30" s="251">
        <f>COUNTIF(BJ10:BJ14,TRUE)</f>
        <v>1</v>
      </c>
      <c r="Y30" s="252"/>
      <c r="Z30" s="252"/>
      <c r="AA30" s="252"/>
      <c r="AB30" s="25"/>
      <c r="AC30" s="256"/>
      <c r="AD30" s="257"/>
      <c r="AE30" s="258"/>
      <c r="AF30" s="251">
        <f>COUNTIF(BK10:BK14,TRUE)</f>
        <v>1</v>
      </c>
      <c r="AG30" s="252"/>
      <c r="AH30" s="252"/>
      <c r="AI30" s="252"/>
      <c r="AJ30" s="26"/>
      <c r="AK30" s="27"/>
      <c r="AX30" s="144"/>
      <c r="AY30" s="144"/>
      <c r="AZ30" s="144"/>
      <c r="BA30" s="144"/>
      <c r="BE30" s="28"/>
      <c r="BF30" s="31"/>
      <c r="BG30" s="31"/>
      <c r="BH30" s="31"/>
      <c r="BI30" s="31"/>
      <c r="BJ30" s="31"/>
      <c r="BK30" s="31"/>
      <c r="BL30" s="31"/>
      <c r="BM30" s="31"/>
      <c r="BN30" s="31"/>
      <c r="BO30" s="28"/>
      <c r="BP30" s="28"/>
      <c r="BQ30" s="28"/>
      <c r="BR30" s="28"/>
    </row>
    <row r="31" spans="2:70" s="52" customFormat="1" ht="21.75" thickBot="1">
      <c r="B31" s="33"/>
      <c r="C31" s="34" t="s">
        <v>4</v>
      </c>
      <c r="D31" s="35"/>
      <c r="E31" s="34"/>
      <c r="F31" s="34"/>
      <c r="G31" s="44"/>
      <c r="H31" s="45"/>
      <c r="I31" s="46" t="s">
        <v>1</v>
      </c>
      <c r="J31" s="39"/>
      <c r="K31" s="34" t="s">
        <v>71</v>
      </c>
      <c r="L31" s="34"/>
      <c r="M31" s="34"/>
      <c r="N31" s="34"/>
      <c r="O31" s="40"/>
      <c r="P31" s="41"/>
      <c r="Q31" s="38" t="s">
        <v>1</v>
      </c>
      <c r="R31" s="42"/>
      <c r="S31" s="43"/>
      <c r="T31" s="33"/>
      <c r="U31" s="34" t="s">
        <v>73</v>
      </c>
      <c r="V31" s="35"/>
      <c r="W31" s="34"/>
      <c r="X31" s="34"/>
      <c r="Y31" s="36"/>
      <c r="Z31" s="45"/>
      <c r="AA31" s="46" t="s">
        <v>1</v>
      </c>
      <c r="AB31" s="39"/>
      <c r="AC31" s="34" t="s">
        <v>126</v>
      </c>
      <c r="AD31" s="35"/>
      <c r="AE31" s="34"/>
      <c r="AF31" s="34"/>
      <c r="AG31" s="47"/>
      <c r="AH31" s="41"/>
      <c r="AI31" s="38" t="s">
        <v>1</v>
      </c>
      <c r="AJ31" s="42"/>
      <c r="AK31" s="43"/>
      <c r="AQ31" s="145"/>
      <c r="AR31" s="145"/>
      <c r="AX31" s="129"/>
      <c r="AY31" s="129"/>
      <c r="AZ31" s="129"/>
      <c r="BA31" s="129"/>
      <c r="BE31" s="48"/>
      <c r="BF31" s="50"/>
      <c r="BG31" s="50"/>
      <c r="BH31" s="50"/>
      <c r="BI31" s="50"/>
      <c r="BJ31" s="50"/>
      <c r="BK31" s="50"/>
      <c r="BL31" s="50"/>
      <c r="BM31" s="50"/>
      <c r="BN31" s="50"/>
      <c r="BO31" s="48"/>
      <c r="BP31" s="48"/>
      <c r="BQ31" s="48"/>
      <c r="BR31" s="48"/>
    </row>
    <row r="32" spans="2:70" s="152" customFormat="1" ht="15.75" customHeight="1">
      <c r="B32" s="146"/>
      <c r="C32" s="54" t="s">
        <v>12</v>
      </c>
      <c r="D32" s="55"/>
      <c r="E32" s="56"/>
      <c r="F32" s="57">
        <v>6</v>
      </c>
      <c r="G32" s="147"/>
      <c r="H32" s="57"/>
      <c r="I32" s="57">
        <v>-2</v>
      </c>
      <c r="J32" s="148"/>
      <c r="K32" s="54" t="s">
        <v>11</v>
      </c>
      <c r="L32" s="55"/>
      <c r="M32" s="56"/>
      <c r="N32" s="57">
        <v>7</v>
      </c>
      <c r="O32" s="58"/>
      <c r="P32" s="57"/>
      <c r="Q32" s="57">
        <v>-1</v>
      </c>
      <c r="R32" s="61"/>
      <c r="S32" s="149"/>
      <c r="T32" s="146"/>
      <c r="U32" s="54" t="s">
        <v>159</v>
      </c>
      <c r="V32" s="55"/>
      <c r="W32" s="56"/>
      <c r="X32" s="57">
        <v>6</v>
      </c>
      <c r="Y32" s="58"/>
      <c r="Z32" s="57"/>
      <c r="AA32" s="57">
        <v>-1</v>
      </c>
      <c r="AB32" s="148"/>
      <c r="AC32" s="54" t="s">
        <v>152</v>
      </c>
      <c r="AD32" s="55"/>
      <c r="AE32" s="56"/>
      <c r="AF32" s="57"/>
      <c r="AG32" s="58" t="s">
        <v>213</v>
      </c>
      <c r="AH32" s="57"/>
      <c r="AI32" s="57"/>
      <c r="AJ32" s="61"/>
      <c r="AK32" s="149"/>
      <c r="AL32" s="150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150"/>
      <c r="BC32" s="150"/>
      <c r="BD32" s="150"/>
      <c r="BE32" s="150"/>
      <c r="BF32" s="151"/>
      <c r="BG32" s="151"/>
      <c r="BH32" s="151"/>
      <c r="BI32" s="151"/>
      <c r="BJ32" s="151"/>
      <c r="BK32" s="151"/>
      <c r="BL32" s="151"/>
      <c r="BM32" s="151"/>
      <c r="BN32" s="151"/>
      <c r="BO32" s="150"/>
      <c r="BP32" s="150"/>
      <c r="BQ32" s="150"/>
      <c r="BR32" s="150"/>
    </row>
    <row r="33" spans="2:70" s="152" customFormat="1" ht="15.75" customHeight="1">
      <c r="B33" s="146"/>
      <c r="C33" s="71" t="s">
        <v>203</v>
      </c>
      <c r="D33" s="72"/>
      <c r="E33" s="73"/>
      <c r="F33" s="74">
        <v>6.5</v>
      </c>
      <c r="G33" s="75"/>
      <c r="H33" s="76"/>
      <c r="I33" s="77"/>
      <c r="J33" s="148"/>
      <c r="K33" s="71" t="s">
        <v>109</v>
      </c>
      <c r="L33" s="72"/>
      <c r="M33" s="73"/>
      <c r="N33" s="74">
        <v>6</v>
      </c>
      <c r="O33" s="75"/>
      <c r="P33" s="76"/>
      <c r="Q33" s="77">
        <v>-0.5</v>
      </c>
      <c r="R33" s="61"/>
      <c r="S33" s="149"/>
      <c r="T33" s="146"/>
      <c r="U33" s="71" t="s">
        <v>80</v>
      </c>
      <c r="V33" s="72"/>
      <c r="W33" s="73"/>
      <c r="X33" s="74"/>
      <c r="Y33" s="75" t="s">
        <v>213</v>
      </c>
      <c r="Z33" s="76"/>
      <c r="AA33" s="77"/>
      <c r="AB33" s="148"/>
      <c r="AC33" s="71" t="s">
        <v>153</v>
      </c>
      <c r="AD33" s="72"/>
      <c r="AE33" s="73"/>
      <c r="AF33" s="74">
        <v>5.5</v>
      </c>
      <c r="AG33" s="75"/>
      <c r="AH33" s="76"/>
      <c r="AI33" s="77"/>
      <c r="AJ33" s="61"/>
      <c r="AK33" s="149"/>
      <c r="AL33" s="150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150"/>
      <c r="BC33" s="150"/>
      <c r="BD33" s="150"/>
      <c r="BE33" s="150"/>
      <c r="BF33" s="151"/>
      <c r="BG33" s="151"/>
      <c r="BH33" s="151"/>
      <c r="BI33" s="151"/>
      <c r="BJ33" s="151"/>
      <c r="BK33" s="151"/>
      <c r="BL33" s="151"/>
      <c r="BM33" s="151"/>
      <c r="BN33" s="151"/>
      <c r="BO33" s="150"/>
      <c r="BP33" s="150"/>
      <c r="BQ33" s="150"/>
      <c r="BR33" s="150"/>
    </row>
    <row r="34" spans="2:70" s="152" customFormat="1" ht="15.75" customHeight="1">
      <c r="B34" s="146"/>
      <c r="C34" s="71" t="s">
        <v>79</v>
      </c>
      <c r="D34" s="72"/>
      <c r="E34" s="73"/>
      <c r="F34" s="77">
        <v>5</v>
      </c>
      <c r="G34" s="78"/>
      <c r="H34" s="76"/>
      <c r="I34" s="77"/>
      <c r="J34" s="148"/>
      <c r="K34" s="71" t="s">
        <v>81</v>
      </c>
      <c r="L34" s="72"/>
      <c r="M34" s="73"/>
      <c r="N34" s="77">
        <v>6.5</v>
      </c>
      <c r="O34" s="78"/>
      <c r="P34" s="76"/>
      <c r="Q34" s="77"/>
      <c r="R34" s="61"/>
      <c r="S34" s="149"/>
      <c r="T34" s="146"/>
      <c r="U34" s="71" t="s">
        <v>28</v>
      </c>
      <c r="V34" s="72"/>
      <c r="W34" s="73"/>
      <c r="X34" s="77">
        <v>5.5</v>
      </c>
      <c r="Y34" s="75"/>
      <c r="Z34" s="76"/>
      <c r="AA34" s="77">
        <v>-0.5</v>
      </c>
      <c r="AB34" s="148"/>
      <c r="AC34" s="71" t="s">
        <v>113</v>
      </c>
      <c r="AD34" s="72"/>
      <c r="AE34" s="73"/>
      <c r="AF34" s="77">
        <v>6</v>
      </c>
      <c r="AG34" s="75"/>
      <c r="AH34" s="76"/>
      <c r="AI34" s="77"/>
      <c r="AJ34" s="61"/>
      <c r="AK34" s="149"/>
      <c r="AL34" s="150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150"/>
      <c r="BC34" s="150"/>
      <c r="BD34" s="150"/>
      <c r="BE34" s="150"/>
      <c r="BF34" s="151"/>
      <c r="BG34" s="151"/>
      <c r="BH34" s="151"/>
      <c r="BI34" s="151"/>
      <c r="BJ34" s="151"/>
      <c r="BK34" s="151"/>
      <c r="BL34" s="151"/>
      <c r="BM34" s="151"/>
      <c r="BN34" s="151"/>
      <c r="BO34" s="150"/>
      <c r="BP34" s="150"/>
      <c r="BQ34" s="150"/>
      <c r="BR34" s="150"/>
    </row>
    <row r="35" spans="2:70" s="152" customFormat="1" ht="15.75" customHeight="1">
      <c r="B35" s="146"/>
      <c r="C35" s="71" t="s">
        <v>204</v>
      </c>
      <c r="D35" s="72"/>
      <c r="E35" s="73"/>
      <c r="F35" s="77">
        <v>6.5</v>
      </c>
      <c r="G35" s="78" t="s">
        <v>212</v>
      </c>
      <c r="H35" s="76">
        <v>3</v>
      </c>
      <c r="I35" s="77"/>
      <c r="J35" s="148"/>
      <c r="K35" s="71" t="s">
        <v>82</v>
      </c>
      <c r="L35" s="72"/>
      <c r="M35" s="73"/>
      <c r="N35" s="77"/>
      <c r="O35" s="75" t="s">
        <v>213</v>
      </c>
      <c r="P35" s="76"/>
      <c r="Q35" s="77"/>
      <c r="R35" s="61"/>
      <c r="S35" s="149"/>
      <c r="T35" s="146"/>
      <c r="U35" s="71" t="s">
        <v>22</v>
      </c>
      <c r="V35" s="72"/>
      <c r="W35" s="73"/>
      <c r="X35" s="77">
        <v>5.5</v>
      </c>
      <c r="Y35" s="78"/>
      <c r="Z35" s="76"/>
      <c r="AA35" s="77">
        <v>-0.5</v>
      </c>
      <c r="AB35" s="148"/>
      <c r="AC35" s="71" t="s">
        <v>154</v>
      </c>
      <c r="AD35" s="72"/>
      <c r="AE35" s="73"/>
      <c r="AF35" s="77">
        <v>7</v>
      </c>
      <c r="AG35" s="78" t="s">
        <v>212</v>
      </c>
      <c r="AH35" s="76">
        <v>3</v>
      </c>
      <c r="AI35" s="77"/>
      <c r="AJ35" s="61"/>
      <c r="AK35" s="149"/>
      <c r="AL35" s="150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150"/>
      <c r="BC35" s="150"/>
      <c r="BD35" s="150"/>
      <c r="BE35" s="150"/>
      <c r="BF35" s="153"/>
      <c r="BG35" s="151"/>
      <c r="BH35" s="151"/>
      <c r="BI35" s="153"/>
      <c r="BJ35" s="151"/>
      <c r="BK35" s="151"/>
      <c r="BL35" s="153"/>
      <c r="BM35" s="151"/>
      <c r="BN35" s="151"/>
      <c r="BO35" s="150"/>
      <c r="BP35" s="150"/>
      <c r="BQ35" s="150"/>
      <c r="BR35" s="150"/>
    </row>
    <row r="36" spans="2:70" s="152" customFormat="1" ht="15.75" customHeight="1">
      <c r="B36" s="146"/>
      <c r="C36" s="81" t="s">
        <v>87</v>
      </c>
      <c r="D36" s="82"/>
      <c r="E36" s="83"/>
      <c r="F36" s="77">
        <v>6</v>
      </c>
      <c r="G36" s="75"/>
      <c r="H36" s="77"/>
      <c r="I36" s="77"/>
      <c r="J36" s="148"/>
      <c r="K36" s="81" t="s">
        <v>40</v>
      </c>
      <c r="L36" s="82"/>
      <c r="M36" s="83"/>
      <c r="N36" s="77">
        <v>5</v>
      </c>
      <c r="O36" s="75"/>
      <c r="P36" s="77"/>
      <c r="Q36" s="77"/>
      <c r="R36" s="61"/>
      <c r="S36" s="149"/>
      <c r="T36" s="146"/>
      <c r="U36" s="81" t="s">
        <v>84</v>
      </c>
      <c r="V36" s="82"/>
      <c r="W36" s="83"/>
      <c r="X36" s="77">
        <v>6.5</v>
      </c>
      <c r="Y36" s="75"/>
      <c r="Z36" s="77"/>
      <c r="AA36" s="77"/>
      <c r="AB36" s="148"/>
      <c r="AC36" s="81" t="s">
        <v>112</v>
      </c>
      <c r="AD36" s="82"/>
      <c r="AE36" s="83"/>
      <c r="AF36" s="77">
        <v>7</v>
      </c>
      <c r="AG36" s="78" t="s">
        <v>212</v>
      </c>
      <c r="AH36" s="77">
        <v>3</v>
      </c>
      <c r="AI36" s="77">
        <v>-0.5</v>
      </c>
      <c r="AJ36" s="61"/>
      <c r="AK36" s="149"/>
      <c r="AL36" s="150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150"/>
      <c r="BC36" s="150"/>
      <c r="BD36" s="150"/>
      <c r="BE36" s="150"/>
      <c r="BF36" s="151"/>
      <c r="BG36" s="151"/>
      <c r="BH36" s="151"/>
      <c r="BI36" s="151"/>
      <c r="BJ36" s="151"/>
      <c r="BK36" s="151"/>
      <c r="BL36" s="154"/>
      <c r="BM36" s="154"/>
      <c r="BN36" s="154"/>
      <c r="BO36" s="150"/>
      <c r="BP36" s="150"/>
      <c r="BQ36" s="150"/>
      <c r="BR36" s="150"/>
    </row>
    <row r="37" spans="2:70" s="152" customFormat="1" ht="15.75" customHeight="1">
      <c r="B37" s="146"/>
      <c r="C37" s="71" t="s">
        <v>23</v>
      </c>
      <c r="D37" s="72"/>
      <c r="E37" s="73"/>
      <c r="F37" s="77">
        <v>5.5</v>
      </c>
      <c r="G37" s="75"/>
      <c r="H37" s="76"/>
      <c r="I37" s="77"/>
      <c r="J37" s="148"/>
      <c r="K37" s="71" t="s">
        <v>104</v>
      </c>
      <c r="L37" s="72"/>
      <c r="M37" s="73"/>
      <c r="N37" s="77">
        <v>5</v>
      </c>
      <c r="O37" s="75"/>
      <c r="P37" s="76"/>
      <c r="Q37" s="77"/>
      <c r="R37" s="61"/>
      <c r="S37" s="149"/>
      <c r="T37" s="146"/>
      <c r="U37" s="71" t="s">
        <v>160</v>
      </c>
      <c r="V37" s="72"/>
      <c r="W37" s="73"/>
      <c r="X37" s="77">
        <v>6</v>
      </c>
      <c r="Y37" s="75"/>
      <c r="Z37" s="76"/>
      <c r="AA37" s="77">
        <v>-0.5</v>
      </c>
      <c r="AB37" s="148"/>
      <c r="AC37" s="71" t="s">
        <v>88</v>
      </c>
      <c r="AD37" s="72"/>
      <c r="AE37" s="73"/>
      <c r="AF37" s="77">
        <v>7</v>
      </c>
      <c r="AG37" s="78" t="s">
        <v>212</v>
      </c>
      <c r="AH37" s="76">
        <v>3</v>
      </c>
      <c r="AI37" s="77"/>
      <c r="AJ37" s="61"/>
      <c r="AK37" s="149"/>
      <c r="AL37" s="150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150"/>
      <c r="BC37" s="150"/>
      <c r="BD37" s="150"/>
      <c r="BE37" s="150"/>
      <c r="BF37" s="151"/>
      <c r="BG37" s="151"/>
      <c r="BH37" s="151"/>
      <c r="BI37" s="151"/>
      <c r="BJ37" s="151"/>
      <c r="BK37" s="151"/>
      <c r="BL37" s="154"/>
      <c r="BM37" s="154"/>
      <c r="BN37" s="154"/>
      <c r="BO37" s="150"/>
      <c r="BP37" s="150"/>
      <c r="BQ37" s="150"/>
      <c r="BR37" s="150"/>
    </row>
    <row r="38" spans="2:70" s="152" customFormat="1" ht="15.75" customHeight="1">
      <c r="B38" s="146"/>
      <c r="C38" s="71" t="s">
        <v>111</v>
      </c>
      <c r="D38" s="72"/>
      <c r="E38" s="73"/>
      <c r="F38" s="77">
        <v>6</v>
      </c>
      <c r="G38" s="78" t="s">
        <v>212</v>
      </c>
      <c r="H38" s="76">
        <v>1</v>
      </c>
      <c r="I38" s="77"/>
      <c r="J38" s="148"/>
      <c r="K38" s="71" t="s">
        <v>33</v>
      </c>
      <c r="L38" s="72"/>
      <c r="M38" s="73"/>
      <c r="N38" s="77">
        <v>5.5</v>
      </c>
      <c r="O38" s="75"/>
      <c r="P38" s="76"/>
      <c r="Q38" s="77"/>
      <c r="R38" s="61"/>
      <c r="S38" s="149"/>
      <c r="T38" s="146"/>
      <c r="U38" s="71" t="s">
        <v>89</v>
      </c>
      <c r="V38" s="72"/>
      <c r="W38" s="73"/>
      <c r="X38" s="77">
        <v>7</v>
      </c>
      <c r="Y38" s="78" t="s">
        <v>212</v>
      </c>
      <c r="Z38" s="76">
        <v>1</v>
      </c>
      <c r="AA38" s="77"/>
      <c r="AB38" s="148"/>
      <c r="AC38" s="71" t="s">
        <v>34</v>
      </c>
      <c r="AD38" s="72"/>
      <c r="AE38" s="73"/>
      <c r="AF38" s="77">
        <v>5</v>
      </c>
      <c r="AG38" s="75"/>
      <c r="AH38" s="76"/>
      <c r="AI38" s="77"/>
      <c r="AJ38" s="61"/>
      <c r="AK38" s="149"/>
      <c r="AL38" s="150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150"/>
      <c r="BC38" s="150"/>
      <c r="BD38" s="150"/>
      <c r="BE38" s="150"/>
      <c r="BF38" s="151"/>
      <c r="BG38" s="151"/>
      <c r="BH38" s="151"/>
      <c r="BI38" s="151"/>
      <c r="BJ38" s="151"/>
      <c r="BK38" s="151"/>
      <c r="BL38" s="154"/>
      <c r="BM38" s="154"/>
      <c r="BN38" s="154"/>
      <c r="BO38" s="150"/>
      <c r="BP38" s="150"/>
      <c r="BQ38" s="150"/>
      <c r="BR38" s="150"/>
    </row>
    <row r="39" spans="2:70" s="152" customFormat="1" ht="15.75" customHeight="1">
      <c r="B39" s="146"/>
      <c r="C39" s="71" t="s">
        <v>205</v>
      </c>
      <c r="D39" s="72"/>
      <c r="E39" s="73"/>
      <c r="F39" s="77">
        <v>6</v>
      </c>
      <c r="G39" s="75"/>
      <c r="H39" s="76"/>
      <c r="I39" s="77">
        <v>-0.5</v>
      </c>
      <c r="J39" s="148"/>
      <c r="K39" s="71" t="s">
        <v>166</v>
      </c>
      <c r="L39" s="72"/>
      <c r="M39" s="73"/>
      <c r="N39" s="77">
        <v>5</v>
      </c>
      <c r="O39" s="75"/>
      <c r="P39" s="76"/>
      <c r="Q39" s="77"/>
      <c r="R39" s="61"/>
      <c r="S39" s="149"/>
      <c r="T39" s="146"/>
      <c r="U39" s="71" t="s">
        <v>32</v>
      </c>
      <c r="V39" s="72"/>
      <c r="W39" s="73"/>
      <c r="X39" s="77"/>
      <c r="Y39" s="75" t="s">
        <v>213</v>
      </c>
      <c r="Z39" s="76"/>
      <c r="AA39" s="77"/>
      <c r="AB39" s="148"/>
      <c r="AC39" s="71" t="s">
        <v>155</v>
      </c>
      <c r="AD39" s="72"/>
      <c r="AE39" s="73"/>
      <c r="AF39" s="77">
        <v>6</v>
      </c>
      <c r="AG39" s="78"/>
      <c r="AH39" s="76"/>
      <c r="AI39" s="77"/>
      <c r="AJ39" s="61"/>
      <c r="AK39" s="149"/>
      <c r="AL39" s="150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150"/>
      <c r="BC39" s="150"/>
      <c r="BD39" s="150"/>
      <c r="BE39" s="150"/>
      <c r="BF39" s="151"/>
      <c r="BG39" s="151"/>
      <c r="BH39" s="151"/>
      <c r="BI39" s="151"/>
      <c r="BJ39" s="151"/>
      <c r="BK39" s="151"/>
      <c r="BL39" s="154"/>
      <c r="BM39" s="154"/>
      <c r="BN39" s="154"/>
      <c r="BO39" s="150"/>
      <c r="BP39" s="150"/>
      <c r="BQ39" s="150"/>
      <c r="BR39" s="150"/>
    </row>
    <row r="40" spans="2:70" s="152" customFormat="1" ht="15.75" customHeight="1">
      <c r="B40" s="146"/>
      <c r="C40" s="81" t="s">
        <v>206</v>
      </c>
      <c r="D40" s="82"/>
      <c r="E40" s="83"/>
      <c r="F40" s="74">
        <v>6.5</v>
      </c>
      <c r="G40" s="88"/>
      <c r="H40" s="77"/>
      <c r="I40" s="77"/>
      <c r="J40" s="148"/>
      <c r="K40" s="81" t="s">
        <v>96</v>
      </c>
      <c r="L40" s="82"/>
      <c r="M40" s="83"/>
      <c r="N40" s="74">
        <v>6.5</v>
      </c>
      <c r="O40" s="79"/>
      <c r="P40" s="76"/>
      <c r="Q40" s="77"/>
      <c r="R40" s="61"/>
      <c r="S40" s="149"/>
      <c r="T40" s="146"/>
      <c r="U40" s="81" t="s">
        <v>161</v>
      </c>
      <c r="V40" s="82"/>
      <c r="W40" s="83"/>
      <c r="X40" s="74">
        <v>7</v>
      </c>
      <c r="Y40" s="78"/>
      <c r="Z40" s="76"/>
      <c r="AA40" s="77"/>
      <c r="AB40" s="148"/>
      <c r="AC40" s="81" t="s">
        <v>51</v>
      </c>
      <c r="AD40" s="82"/>
      <c r="AE40" s="83"/>
      <c r="AF40" s="74">
        <v>6.5</v>
      </c>
      <c r="AG40" s="78" t="s">
        <v>212</v>
      </c>
      <c r="AH40" s="76">
        <v>1</v>
      </c>
      <c r="AI40" s="77">
        <v>-0.5</v>
      </c>
      <c r="AJ40" s="61"/>
      <c r="AK40" s="149"/>
      <c r="AL40" s="150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150"/>
      <c r="BC40" s="150"/>
      <c r="BD40" s="150"/>
      <c r="BE40" s="150"/>
      <c r="BF40" s="154"/>
      <c r="BG40" s="151"/>
      <c r="BH40" s="151"/>
      <c r="BI40" s="154"/>
      <c r="BJ40" s="151"/>
      <c r="BK40" s="151"/>
      <c r="BL40" s="154"/>
      <c r="BM40" s="154"/>
      <c r="BN40" s="154"/>
      <c r="BO40" s="150"/>
      <c r="BP40" s="150"/>
      <c r="BQ40" s="150"/>
      <c r="BR40" s="150"/>
    </row>
    <row r="41" spans="2:70" s="152" customFormat="1" ht="15.75" customHeight="1">
      <c r="B41" s="146"/>
      <c r="C41" s="71" t="s">
        <v>64</v>
      </c>
      <c r="D41" s="72"/>
      <c r="E41" s="73"/>
      <c r="F41" s="77">
        <v>5</v>
      </c>
      <c r="G41" s="78"/>
      <c r="H41" s="76"/>
      <c r="I41" s="77"/>
      <c r="J41" s="148"/>
      <c r="K41" s="71" t="s">
        <v>54</v>
      </c>
      <c r="L41" s="72"/>
      <c r="M41" s="73"/>
      <c r="N41" s="77">
        <v>6</v>
      </c>
      <c r="O41" s="75"/>
      <c r="P41" s="76"/>
      <c r="Q41" s="77"/>
      <c r="R41" s="61"/>
      <c r="S41" s="149"/>
      <c r="T41" s="146"/>
      <c r="U41" s="71" t="s">
        <v>162</v>
      </c>
      <c r="V41" s="72"/>
      <c r="W41" s="73"/>
      <c r="X41" s="77">
        <v>7</v>
      </c>
      <c r="Y41" s="75"/>
      <c r="Z41" s="76"/>
      <c r="AA41" s="77">
        <v>-0.5</v>
      </c>
      <c r="AB41" s="148"/>
      <c r="AC41" s="71" t="s">
        <v>107</v>
      </c>
      <c r="AD41" s="72"/>
      <c r="AE41" s="73"/>
      <c r="AF41" s="77">
        <v>5</v>
      </c>
      <c r="AG41" s="78"/>
      <c r="AH41" s="76"/>
      <c r="AI41" s="77"/>
      <c r="AJ41" s="61"/>
      <c r="AK41" s="149"/>
      <c r="AL41" s="150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150"/>
      <c r="BC41" s="150"/>
      <c r="BD41" s="150"/>
      <c r="BE41" s="150"/>
      <c r="BF41" s="154"/>
      <c r="BG41" s="154"/>
      <c r="BH41" s="154"/>
      <c r="BI41" s="154"/>
      <c r="BJ41" s="154"/>
      <c r="BK41" s="154"/>
      <c r="BL41" s="154"/>
      <c r="BM41" s="154"/>
      <c r="BN41" s="154"/>
      <c r="BO41" s="150"/>
      <c r="BP41" s="150"/>
      <c r="BQ41" s="150"/>
      <c r="BR41" s="150"/>
    </row>
    <row r="42" spans="2:70" s="152" customFormat="1" ht="15.75" customHeight="1" thickBot="1">
      <c r="B42" s="146"/>
      <c r="C42" s="89" t="s">
        <v>65</v>
      </c>
      <c r="D42" s="72"/>
      <c r="E42" s="73"/>
      <c r="F42" s="90"/>
      <c r="G42" s="92" t="s">
        <v>213</v>
      </c>
      <c r="H42" s="90"/>
      <c r="I42" s="90"/>
      <c r="J42" s="148"/>
      <c r="K42" s="89" t="s">
        <v>47</v>
      </c>
      <c r="L42" s="72"/>
      <c r="M42" s="73"/>
      <c r="N42" s="90">
        <v>7.5</v>
      </c>
      <c r="O42" s="93"/>
      <c r="P42" s="90"/>
      <c r="Q42" s="90">
        <v>-0.5</v>
      </c>
      <c r="R42" s="61"/>
      <c r="S42" s="149"/>
      <c r="T42" s="146"/>
      <c r="U42" s="89" t="s">
        <v>163</v>
      </c>
      <c r="V42" s="72"/>
      <c r="W42" s="73"/>
      <c r="X42" s="90">
        <v>6.5</v>
      </c>
      <c r="Y42" s="92"/>
      <c r="Z42" s="90"/>
      <c r="AA42" s="90"/>
      <c r="AB42" s="148"/>
      <c r="AC42" s="89" t="s">
        <v>57</v>
      </c>
      <c r="AD42" s="72"/>
      <c r="AE42" s="73"/>
      <c r="AF42" s="90">
        <v>5</v>
      </c>
      <c r="AG42" s="93"/>
      <c r="AH42" s="90"/>
      <c r="AI42" s="90"/>
      <c r="AJ42" s="61"/>
      <c r="AK42" s="149"/>
      <c r="AL42" s="150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150"/>
      <c r="BC42" s="150"/>
      <c r="BD42" s="150"/>
      <c r="BE42" s="150"/>
      <c r="BF42" s="154"/>
      <c r="BG42" s="154"/>
      <c r="BH42" s="154"/>
      <c r="BI42" s="154"/>
      <c r="BJ42" s="154"/>
      <c r="BK42" s="154"/>
      <c r="BL42" s="154"/>
      <c r="BM42" s="154"/>
      <c r="BN42" s="154"/>
      <c r="BO42" s="150"/>
      <c r="BP42" s="150"/>
      <c r="BQ42" s="150"/>
      <c r="BR42" s="150"/>
    </row>
    <row r="43" spans="2:70" s="52" customFormat="1" ht="16.5" customHeight="1" thickBot="1">
      <c r="B43" s="94"/>
      <c r="C43" s="95" t="s">
        <v>122</v>
      </c>
      <c r="D43" s="96"/>
      <c r="E43" s="96"/>
      <c r="F43" s="97"/>
      <c r="G43" s="98"/>
      <c r="H43" s="97"/>
      <c r="I43" s="99"/>
      <c r="J43" s="43"/>
      <c r="K43" s="95" t="s">
        <v>122</v>
      </c>
      <c r="L43" s="96"/>
      <c r="M43" s="96"/>
      <c r="N43" s="97"/>
      <c r="O43" s="98"/>
      <c r="P43" s="97"/>
      <c r="Q43" s="99"/>
      <c r="R43" s="100"/>
      <c r="S43" s="101"/>
      <c r="T43" s="94"/>
      <c r="U43" s="95" t="s">
        <v>122</v>
      </c>
      <c r="V43" s="96"/>
      <c r="W43" s="96"/>
      <c r="X43" s="97"/>
      <c r="Y43" s="98"/>
      <c r="Z43" s="97"/>
      <c r="AA43" s="99"/>
      <c r="AB43" s="43"/>
      <c r="AC43" s="95" t="s">
        <v>122</v>
      </c>
      <c r="AD43" s="96"/>
      <c r="AE43" s="96"/>
      <c r="AF43" s="97"/>
      <c r="AG43" s="98"/>
      <c r="AH43" s="97"/>
      <c r="AI43" s="99"/>
      <c r="AJ43" s="100"/>
      <c r="AK43" s="43"/>
      <c r="AL43" s="1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129"/>
      <c r="BC43" s="48"/>
      <c r="BD43" s="48"/>
      <c r="BE43" s="48"/>
      <c r="BF43" s="103"/>
      <c r="BG43" s="103"/>
      <c r="BH43" s="103"/>
      <c r="BI43" s="103"/>
      <c r="BJ43" s="103"/>
      <c r="BK43" s="103"/>
      <c r="BL43" s="103"/>
      <c r="BM43" s="103"/>
      <c r="BN43" s="103"/>
      <c r="BO43" s="48"/>
      <c r="BP43" s="48"/>
      <c r="BQ43" s="48"/>
      <c r="BR43" s="48"/>
    </row>
    <row r="44" spans="2:70" s="152" customFormat="1" ht="15.75" customHeight="1">
      <c r="B44" s="146"/>
      <c r="C44" s="220" t="s">
        <v>207</v>
      </c>
      <c r="D44" s="55"/>
      <c r="E44" s="56"/>
      <c r="F44" s="104"/>
      <c r="G44" s="105"/>
      <c r="H44" s="57"/>
      <c r="I44" s="57"/>
      <c r="J44" s="155"/>
      <c r="K44" s="222" t="s">
        <v>167</v>
      </c>
      <c r="L44" s="55"/>
      <c r="M44" s="56"/>
      <c r="N44" s="104"/>
      <c r="O44" s="105"/>
      <c r="P44" s="57"/>
      <c r="Q44" s="57"/>
      <c r="R44" s="61"/>
      <c r="S44" s="149"/>
      <c r="T44" s="146"/>
      <c r="U44" s="222" t="s">
        <v>76</v>
      </c>
      <c r="V44" s="55"/>
      <c r="W44" s="56"/>
      <c r="X44" s="104"/>
      <c r="Y44" s="105"/>
      <c r="Z44" s="57"/>
      <c r="AA44" s="57"/>
      <c r="AB44" s="155"/>
      <c r="AC44" s="222" t="s">
        <v>58</v>
      </c>
      <c r="AD44" s="55"/>
      <c r="AE44" s="56"/>
      <c r="AF44" s="104">
        <v>4.5</v>
      </c>
      <c r="AG44" s="105"/>
      <c r="AH44" s="57"/>
      <c r="AI44" s="57">
        <v>-2</v>
      </c>
      <c r="AJ44" s="61"/>
      <c r="AK44" s="149"/>
      <c r="AL44" s="150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150"/>
      <c r="BC44" s="150"/>
      <c r="BD44" s="150"/>
      <c r="BE44" s="150"/>
      <c r="BF44" s="154"/>
      <c r="BG44" s="154"/>
      <c r="BH44" s="154"/>
      <c r="BI44" s="154"/>
      <c r="BJ44" s="154"/>
      <c r="BK44" s="154"/>
      <c r="BL44" s="154"/>
      <c r="BM44" s="154"/>
      <c r="BN44" s="154"/>
      <c r="BO44" s="150"/>
      <c r="BP44" s="150"/>
      <c r="BQ44" s="150"/>
      <c r="BR44" s="150"/>
    </row>
    <row r="45" spans="2:70" s="152" customFormat="1" ht="15.75" customHeight="1">
      <c r="B45" s="146"/>
      <c r="C45" s="219" t="s">
        <v>208</v>
      </c>
      <c r="D45" s="72"/>
      <c r="E45" s="73"/>
      <c r="F45" s="112"/>
      <c r="G45" s="88"/>
      <c r="H45" s="76"/>
      <c r="I45" s="77"/>
      <c r="J45" s="155"/>
      <c r="K45" s="223" t="s">
        <v>78</v>
      </c>
      <c r="L45" s="72"/>
      <c r="M45" s="73"/>
      <c r="N45" s="112">
        <v>6.5</v>
      </c>
      <c r="O45" s="113"/>
      <c r="P45" s="76"/>
      <c r="Q45" s="77"/>
      <c r="R45" s="61"/>
      <c r="S45" s="149"/>
      <c r="T45" s="146"/>
      <c r="U45" s="223" t="s">
        <v>164</v>
      </c>
      <c r="V45" s="72"/>
      <c r="W45" s="73"/>
      <c r="X45" s="112">
        <v>5</v>
      </c>
      <c r="Y45" s="113"/>
      <c r="Z45" s="76"/>
      <c r="AA45" s="77"/>
      <c r="AB45" s="155"/>
      <c r="AC45" s="223" t="s">
        <v>156</v>
      </c>
      <c r="AD45" s="72"/>
      <c r="AE45" s="73"/>
      <c r="AF45" s="112"/>
      <c r="AG45" s="113"/>
      <c r="AH45" s="76"/>
      <c r="AI45" s="77"/>
      <c r="AJ45" s="61"/>
      <c r="AK45" s="149"/>
      <c r="AL45" s="150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150"/>
      <c r="BC45" s="150"/>
      <c r="BD45" s="150"/>
      <c r="BE45" s="150"/>
      <c r="BF45" s="154"/>
      <c r="BG45" s="154"/>
      <c r="BH45" s="154"/>
      <c r="BI45" s="154"/>
      <c r="BJ45" s="154"/>
      <c r="BK45" s="154"/>
      <c r="BL45" s="154"/>
      <c r="BM45" s="154"/>
      <c r="BN45" s="154"/>
      <c r="BO45" s="150"/>
      <c r="BP45" s="150"/>
      <c r="BQ45" s="150"/>
      <c r="BR45" s="150"/>
    </row>
    <row r="46" spans="2:70" s="152" customFormat="1" ht="15.75" customHeight="1">
      <c r="B46" s="146"/>
      <c r="C46" s="221" t="s">
        <v>19</v>
      </c>
      <c r="D46" s="85"/>
      <c r="E46" s="86"/>
      <c r="F46" s="74"/>
      <c r="G46" s="113"/>
      <c r="H46" s="76"/>
      <c r="I46" s="77"/>
      <c r="J46" s="155"/>
      <c r="K46" s="224" t="s">
        <v>168</v>
      </c>
      <c r="L46" s="85"/>
      <c r="M46" s="86"/>
      <c r="N46" s="74"/>
      <c r="O46" s="113"/>
      <c r="P46" s="76"/>
      <c r="Q46" s="77"/>
      <c r="R46" s="61"/>
      <c r="S46" s="149"/>
      <c r="T46" s="146"/>
      <c r="U46" s="224" t="s">
        <v>102</v>
      </c>
      <c r="V46" s="85"/>
      <c r="W46" s="86"/>
      <c r="X46" s="74"/>
      <c r="Y46" s="113"/>
      <c r="Z46" s="76"/>
      <c r="AA46" s="77"/>
      <c r="AB46" s="155"/>
      <c r="AC46" s="224" t="s">
        <v>114</v>
      </c>
      <c r="AD46" s="85"/>
      <c r="AE46" s="86"/>
      <c r="AF46" s="74"/>
      <c r="AG46" s="113"/>
      <c r="AH46" s="76"/>
      <c r="AI46" s="77"/>
      <c r="AJ46" s="61"/>
      <c r="AK46" s="149"/>
      <c r="AL46" s="150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150"/>
      <c r="BC46" s="150"/>
      <c r="BD46" s="150"/>
      <c r="BE46" s="150"/>
      <c r="BF46" s="154"/>
      <c r="BG46" s="154"/>
      <c r="BH46" s="154"/>
      <c r="BI46" s="154"/>
      <c r="BJ46" s="154"/>
      <c r="BK46" s="154"/>
      <c r="BL46" s="154"/>
      <c r="BM46" s="154"/>
      <c r="BN46" s="154"/>
      <c r="BO46" s="150"/>
      <c r="BP46" s="150"/>
      <c r="BQ46" s="150"/>
      <c r="BR46" s="150"/>
    </row>
    <row r="47" spans="2:70" s="152" customFormat="1" ht="15.75" customHeight="1">
      <c r="B47" s="146"/>
      <c r="C47" s="219" t="s">
        <v>90</v>
      </c>
      <c r="D47" s="72"/>
      <c r="E47" s="73"/>
      <c r="F47" s="74"/>
      <c r="G47" s="113"/>
      <c r="H47" s="77"/>
      <c r="I47" s="77"/>
      <c r="J47" s="155"/>
      <c r="K47" s="223" t="s">
        <v>169</v>
      </c>
      <c r="L47" s="72"/>
      <c r="M47" s="73"/>
      <c r="N47" s="74"/>
      <c r="O47" s="113"/>
      <c r="P47" s="77"/>
      <c r="Q47" s="77"/>
      <c r="R47" s="61"/>
      <c r="S47" s="149"/>
      <c r="T47" s="146"/>
      <c r="U47" s="223" t="s">
        <v>62</v>
      </c>
      <c r="V47" s="72"/>
      <c r="W47" s="73"/>
      <c r="X47" s="74">
        <v>6</v>
      </c>
      <c r="Y47" s="113"/>
      <c r="Z47" s="77"/>
      <c r="AA47" s="77"/>
      <c r="AB47" s="155"/>
      <c r="AC47" s="223" t="s">
        <v>157</v>
      </c>
      <c r="AD47" s="72"/>
      <c r="AE47" s="73"/>
      <c r="AF47" s="74"/>
      <c r="AG47" s="113"/>
      <c r="AH47" s="77"/>
      <c r="AI47" s="77"/>
      <c r="AJ47" s="61"/>
      <c r="AK47" s="149"/>
      <c r="AL47" s="150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150"/>
      <c r="BC47" s="150"/>
      <c r="BD47" s="150"/>
      <c r="BE47" s="150"/>
      <c r="BF47" s="154"/>
      <c r="BG47" s="154"/>
      <c r="BH47" s="154"/>
      <c r="BI47" s="154"/>
      <c r="BJ47" s="154"/>
      <c r="BK47" s="154"/>
      <c r="BL47" s="154"/>
      <c r="BM47" s="154"/>
      <c r="BN47" s="154"/>
      <c r="BO47" s="150"/>
      <c r="BP47" s="150"/>
      <c r="BQ47" s="150"/>
      <c r="BR47" s="150"/>
    </row>
    <row r="48" spans="2:70" s="152" customFormat="1" ht="15.75" customHeight="1">
      <c r="B48" s="146"/>
      <c r="C48" s="219" t="s">
        <v>209</v>
      </c>
      <c r="D48" s="72"/>
      <c r="E48" s="73"/>
      <c r="F48" s="74"/>
      <c r="G48" s="114"/>
      <c r="H48" s="76"/>
      <c r="I48" s="77"/>
      <c r="J48" s="155"/>
      <c r="K48" s="223" t="s">
        <v>31</v>
      </c>
      <c r="L48" s="72"/>
      <c r="M48" s="73"/>
      <c r="N48" s="74"/>
      <c r="O48" s="113"/>
      <c r="P48" s="76"/>
      <c r="Q48" s="77"/>
      <c r="R48" s="61"/>
      <c r="S48" s="149"/>
      <c r="T48" s="146"/>
      <c r="U48" s="223" t="s">
        <v>42</v>
      </c>
      <c r="V48" s="72"/>
      <c r="W48" s="73"/>
      <c r="X48" s="74"/>
      <c r="Y48" s="113"/>
      <c r="Z48" s="76"/>
      <c r="AA48" s="77"/>
      <c r="AB48" s="155"/>
      <c r="AC48" s="223" t="s">
        <v>49</v>
      </c>
      <c r="AD48" s="72"/>
      <c r="AE48" s="73"/>
      <c r="AF48" s="74"/>
      <c r="AG48" s="113"/>
      <c r="AH48" s="76"/>
      <c r="AI48" s="77"/>
      <c r="AJ48" s="61"/>
      <c r="AK48" s="149"/>
      <c r="AL48" s="150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150"/>
      <c r="BC48" s="150"/>
      <c r="BD48" s="150"/>
      <c r="BE48" s="150"/>
      <c r="BF48" s="154"/>
      <c r="BG48" s="154"/>
      <c r="BH48" s="154"/>
      <c r="BI48" s="154"/>
      <c r="BJ48" s="154"/>
      <c r="BK48" s="154"/>
      <c r="BL48" s="154"/>
      <c r="BM48" s="154"/>
      <c r="BN48" s="154"/>
      <c r="BO48" s="150"/>
      <c r="BP48" s="150"/>
      <c r="BQ48" s="150"/>
      <c r="BR48" s="150"/>
    </row>
    <row r="49" spans="2:70" s="152" customFormat="1" ht="15.75" customHeight="1">
      <c r="B49" s="146"/>
      <c r="C49" s="221" t="s">
        <v>210</v>
      </c>
      <c r="D49" s="85"/>
      <c r="E49" s="86"/>
      <c r="F49" s="74"/>
      <c r="G49" s="114"/>
      <c r="H49" s="76"/>
      <c r="I49" s="77"/>
      <c r="J49" s="155"/>
      <c r="K49" s="224" t="s">
        <v>59</v>
      </c>
      <c r="L49" s="85"/>
      <c r="M49" s="86"/>
      <c r="N49" s="74"/>
      <c r="O49" s="113"/>
      <c r="P49" s="76"/>
      <c r="Q49" s="77"/>
      <c r="R49" s="61"/>
      <c r="S49" s="149"/>
      <c r="T49" s="146"/>
      <c r="U49" s="225" t="s">
        <v>165</v>
      </c>
      <c r="V49" s="82"/>
      <c r="W49" s="83"/>
      <c r="X49" s="74"/>
      <c r="Y49" s="113"/>
      <c r="Z49" s="76"/>
      <c r="AA49" s="77"/>
      <c r="AB49" s="155"/>
      <c r="AC49" s="225" t="s">
        <v>63</v>
      </c>
      <c r="AD49" s="82"/>
      <c r="AE49" s="83"/>
      <c r="AF49" s="74"/>
      <c r="AG49" s="113"/>
      <c r="AH49" s="76"/>
      <c r="AI49" s="77"/>
      <c r="AJ49" s="61"/>
      <c r="AK49" s="149"/>
      <c r="AL49" s="150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150"/>
      <c r="BC49" s="150"/>
      <c r="BD49" s="150"/>
      <c r="BE49" s="150"/>
      <c r="BF49" s="154"/>
      <c r="BG49" s="154"/>
      <c r="BH49" s="154"/>
      <c r="BI49" s="154"/>
      <c r="BJ49" s="154"/>
      <c r="BK49" s="154"/>
      <c r="BL49" s="154"/>
      <c r="BM49" s="154"/>
      <c r="BN49" s="154"/>
      <c r="BO49" s="150"/>
      <c r="BP49" s="150"/>
      <c r="BQ49" s="150"/>
      <c r="BR49" s="150"/>
    </row>
    <row r="50" spans="2:70" s="152" customFormat="1" ht="15.75" customHeight="1">
      <c r="B50" s="146"/>
      <c r="C50" s="219" t="s">
        <v>48</v>
      </c>
      <c r="D50" s="72"/>
      <c r="E50" s="73"/>
      <c r="F50" s="74">
        <v>6.5</v>
      </c>
      <c r="G50" s="113"/>
      <c r="H50" s="77"/>
      <c r="I50" s="77"/>
      <c r="J50" s="155"/>
      <c r="K50" s="223" t="s">
        <v>91</v>
      </c>
      <c r="L50" s="72"/>
      <c r="M50" s="73"/>
      <c r="N50" s="74"/>
      <c r="O50" s="113"/>
      <c r="P50" s="77"/>
      <c r="Q50" s="77"/>
      <c r="R50" s="61"/>
      <c r="S50" s="149"/>
      <c r="T50" s="146"/>
      <c r="U50" s="223" t="s">
        <v>55</v>
      </c>
      <c r="V50" s="72"/>
      <c r="W50" s="73"/>
      <c r="X50" s="74"/>
      <c r="Y50" s="113"/>
      <c r="Z50" s="77"/>
      <c r="AA50" s="77"/>
      <c r="AB50" s="155"/>
      <c r="AC50" s="223" t="s">
        <v>158</v>
      </c>
      <c r="AD50" s="72"/>
      <c r="AE50" s="73"/>
      <c r="AF50" s="74"/>
      <c r="AG50" s="113"/>
      <c r="AH50" s="77"/>
      <c r="AI50" s="77"/>
      <c r="AJ50" s="61"/>
      <c r="AK50" s="149"/>
      <c r="AL50" s="150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150"/>
      <c r="BC50" s="150"/>
      <c r="BD50" s="150"/>
      <c r="BE50" s="150"/>
      <c r="BF50" s="154"/>
      <c r="BG50" s="154"/>
      <c r="BH50" s="154"/>
      <c r="BI50" s="154"/>
      <c r="BJ50" s="154"/>
      <c r="BK50" s="154"/>
      <c r="BL50" s="154"/>
      <c r="BM50" s="154"/>
      <c r="BN50" s="154"/>
      <c r="BO50" s="150"/>
      <c r="BP50" s="150"/>
      <c r="BQ50" s="150"/>
      <c r="BR50" s="150"/>
    </row>
    <row r="51" spans="2:70" s="152" customFormat="1" ht="15.75" customHeight="1" thickBot="1">
      <c r="B51" s="146"/>
      <c r="C51" s="213" t="s">
        <v>211</v>
      </c>
      <c r="D51" s="115"/>
      <c r="E51" s="214"/>
      <c r="F51" s="116"/>
      <c r="G51" s="119"/>
      <c r="H51" s="118"/>
      <c r="I51" s="118"/>
      <c r="J51" s="155"/>
      <c r="K51" s="89" t="s">
        <v>170</v>
      </c>
      <c r="L51" s="115"/>
      <c r="M51" s="214"/>
      <c r="N51" s="116"/>
      <c r="O51" s="117"/>
      <c r="P51" s="118"/>
      <c r="Q51" s="118"/>
      <c r="R51" s="61"/>
      <c r="S51" s="149"/>
      <c r="T51" s="146"/>
      <c r="U51" s="89" t="s">
        <v>121</v>
      </c>
      <c r="V51" s="115"/>
      <c r="W51" s="214"/>
      <c r="X51" s="116"/>
      <c r="Y51" s="117"/>
      <c r="Z51" s="118"/>
      <c r="AA51" s="118"/>
      <c r="AB51" s="148"/>
      <c r="AC51" s="89"/>
      <c r="AD51" s="115"/>
      <c r="AE51" s="214"/>
      <c r="AF51" s="116"/>
      <c r="AG51" s="117"/>
      <c r="AH51" s="118"/>
      <c r="AI51" s="118"/>
      <c r="AJ51" s="61"/>
      <c r="AK51" s="149"/>
      <c r="AL51" s="150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150"/>
      <c r="BC51" s="150"/>
      <c r="BD51" s="150"/>
      <c r="BE51" s="150"/>
      <c r="BF51" s="154"/>
      <c r="BG51" s="154"/>
      <c r="BH51" s="154"/>
      <c r="BI51" s="154"/>
      <c r="BJ51" s="154"/>
      <c r="BK51" s="154"/>
      <c r="BL51" s="154"/>
      <c r="BM51" s="154"/>
      <c r="BN51" s="154"/>
      <c r="BO51" s="150"/>
      <c r="BP51" s="150"/>
      <c r="BQ51" s="150"/>
      <c r="BR51" s="150"/>
    </row>
    <row r="52" spans="2:70" s="132" customFormat="1" ht="21.75" thickBot="1">
      <c r="B52" s="120"/>
      <c r="C52" s="121" t="s">
        <v>69</v>
      </c>
      <c r="D52" s="121">
        <f>SUM(F32:I51)</f>
        <v>67</v>
      </c>
      <c r="E52" s="122" t="s">
        <v>70</v>
      </c>
      <c r="F52" s="238">
        <f>D52+2</f>
        <v>69</v>
      </c>
      <c r="G52" s="239"/>
      <c r="H52" s="239"/>
      <c r="I52" s="239"/>
      <c r="J52" s="123"/>
      <c r="K52" s="124"/>
      <c r="L52" s="124"/>
      <c r="M52" s="126" t="s">
        <v>69</v>
      </c>
      <c r="N52" s="238">
        <f>SUM(N32:Q51)</f>
        <v>64.5</v>
      </c>
      <c r="O52" s="239"/>
      <c r="P52" s="239"/>
      <c r="Q52" s="239"/>
      <c r="R52" s="127"/>
      <c r="S52" s="128"/>
      <c r="T52" s="120"/>
      <c r="U52" s="121" t="s">
        <v>69</v>
      </c>
      <c r="V52" s="121">
        <f>SUM(X32:AA51)</f>
        <v>66</v>
      </c>
      <c r="W52" s="122" t="s">
        <v>70</v>
      </c>
      <c r="X52" s="238">
        <f>V52+2</f>
        <v>68</v>
      </c>
      <c r="Y52" s="239"/>
      <c r="Z52" s="239"/>
      <c r="AA52" s="239"/>
      <c r="AB52" s="123"/>
      <c r="AC52" s="124"/>
      <c r="AD52" s="124"/>
      <c r="AE52" s="126" t="s">
        <v>69</v>
      </c>
      <c r="AF52" s="238">
        <f>SUM(AF32:AI51)</f>
        <v>71.5</v>
      </c>
      <c r="AG52" s="239"/>
      <c r="AH52" s="239"/>
      <c r="AI52" s="239"/>
      <c r="AJ52" s="127"/>
      <c r="AK52" s="128"/>
      <c r="AL52" s="129"/>
      <c r="AM52" s="156"/>
      <c r="AN52" s="157"/>
      <c r="AO52" s="158"/>
      <c r="AP52" s="145"/>
      <c r="AQ52" s="145"/>
      <c r="AR52" s="145"/>
      <c r="AS52" s="145"/>
      <c r="AT52" s="145"/>
      <c r="AU52" s="145"/>
      <c r="AV52" s="129"/>
      <c r="AW52" s="129"/>
      <c r="AX52" s="129"/>
      <c r="AY52" s="129"/>
      <c r="AZ52" s="129"/>
      <c r="BA52" s="129"/>
      <c r="BB52" s="129"/>
      <c r="BC52" s="129"/>
      <c r="BD52" s="129"/>
      <c r="BE52" s="129"/>
      <c r="BF52" s="130"/>
      <c r="BG52" s="130"/>
      <c r="BH52" s="130"/>
      <c r="BI52" s="130"/>
      <c r="BJ52" s="130"/>
      <c r="BK52" s="130"/>
      <c r="BL52" s="130"/>
      <c r="BM52" s="130"/>
      <c r="BN52" s="130"/>
      <c r="BO52" s="129"/>
      <c r="BP52" s="129"/>
      <c r="BQ52" s="129"/>
      <c r="BR52" s="129"/>
    </row>
    <row r="53" spans="2:70" s="141" customFormat="1" ht="9" customHeight="1" thickBot="1">
      <c r="B53" s="133"/>
      <c r="C53" s="134"/>
      <c r="D53" s="134"/>
      <c r="E53" s="134"/>
      <c r="F53" s="135"/>
      <c r="G53" s="135"/>
      <c r="H53" s="135"/>
      <c r="I53" s="136"/>
      <c r="J53" s="134"/>
      <c r="K53" s="134"/>
      <c r="L53" s="134"/>
      <c r="M53" s="134"/>
      <c r="N53" s="135"/>
      <c r="O53" s="135"/>
      <c r="P53" s="135"/>
      <c r="Q53" s="136"/>
      <c r="R53" s="137"/>
      <c r="S53" s="138"/>
      <c r="T53" s="133"/>
      <c r="U53" s="134"/>
      <c r="V53" s="134"/>
      <c r="W53" s="134"/>
      <c r="X53" s="135"/>
      <c r="Y53" s="135"/>
      <c r="Z53" s="135"/>
      <c r="AA53" s="136"/>
      <c r="AB53" s="134"/>
      <c r="AC53" s="134"/>
      <c r="AD53" s="134"/>
      <c r="AE53" s="134"/>
      <c r="AF53" s="135"/>
      <c r="AG53" s="135"/>
      <c r="AH53" s="135"/>
      <c r="AI53" s="136"/>
      <c r="AJ53" s="137"/>
      <c r="AK53" s="138"/>
      <c r="AL53" s="139"/>
      <c r="AN53" s="159"/>
      <c r="AO53" s="160"/>
      <c r="AP53" s="161"/>
      <c r="AQ53" s="161"/>
      <c r="AR53" s="161"/>
      <c r="AS53" s="161"/>
      <c r="AT53" s="161"/>
      <c r="AU53" s="161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40"/>
      <c r="BG53" s="140"/>
      <c r="BH53" s="140"/>
      <c r="BI53" s="140"/>
      <c r="BJ53" s="140"/>
      <c r="BK53" s="140"/>
      <c r="BL53" s="140"/>
      <c r="BM53" s="140"/>
      <c r="BN53" s="140"/>
      <c r="BO53" s="139"/>
      <c r="BP53" s="139"/>
      <c r="BQ53" s="139"/>
      <c r="BR53" s="139"/>
    </row>
    <row r="54" spans="2:70" ht="15">
      <c r="AN54" s="159"/>
      <c r="AO54" s="160"/>
      <c r="AP54" s="161"/>
      <c r="AQ54" s="161"/>
      <c r="AR54" s="161"/>
      <c r="AS54" s="161"/>
      <c r="AT54" s="161"/>
      <c r="AU54" s="161"/>
    </row>
    <row r="55" spans="2:70" s="14" customFormat="1" ht="15">
      <c r="F55" s="163"/>
      <c r="G55" s="163"/>
      <c r="H55" s="163"/>
      <c r="I55" s="162"/>
      <c r="N55" s="163"/>
      <c r="O55" s="163"/>
      <c r="P55" s="163"/>
      <c r="Q55" s="162"/>
      <c r="R55" s="162"/>
      <c r="S55" s="162"/>
      <c r="T55" s="162"/>
      <c r="X55" s="163"/>
      <c r="Y55" s="163"/>
      <c r="Z55" s="163"/>
      <c r="AA55" s="162"/>
      <c r="AF55" s="163"/>
      <c r="AG55" s="163"/>
      <c r="AH55" s="163"/>
      <c r="AI55" s="162"/>
      <c r="AJ55" s="162"/>
      <c r="AK55" s="162"/>
      <c r="AL55" s="162"/>
      <c r="AM55" s="156"/>
      <c r="AN55" s="157"/>
      <c r="AO55" s="164"/>
      <c r="AP55" s="163"/>
      <c r="AQ55" s="163"/>
      <c r="AR55" s="163"/>
      <c r="AS55" s="162"/>
      <c r="AX55" s="163"/>
      <c r="AY55" s="163"/>
      <c r="AZ55" s="163"/>
      <c r="BA55" s="162"/>
      <c r="BC55" s="165"/>
      <c r="BD55" s="165"/>
      <c r="BE55" s="165"/>
      <c r="BF55" s="166"/>
      <c r="BG55" s="166"/>
      <c r="BH55" s="166"/>
      <c r="BI55" s="166"/>
      <c r="BJ55" s="166"/>
      <c r="BK55" s="166"/>
      <c r="BL55" s="166"/>
      <c r="BM55" s="166"/>
      <c r="BN55" s="166"/>
      <c r="BO55" s="165"/>
      <c r="BP55" s="165"/>
      <c r="BQ55" s="165"/>
      <c r="BR55" s="165"/>
    </row>
    <row r="56" spans="2:70" s="14" customFormat="1" ht="15">
      <c r="F56" s="163"/>
      <c r="G56" s="163"/>
      <c r="H56" s="163"/>
      <c r="I56" s="162"/>
      <c r="N56" s="163"/>
      <c r="O56" s="163"/>
      <c r="P56" s="163"/>
      <c r="Q56" s="162"/>
      <c r="R56" s="162"/>
      <c r="S56" s="162"/>
      <c r="T56" s="162"/>
      <c r="X56" s="163"/>
      <c r="Y56" s="163"/>
      <c r="Z56" s="163"/>
      <c r="AA56" s="162"/>
      <c r="AF56" s="163"/>
      <c r="AG56" s="163"/>
      <c r="AH56" s="163"/>
      <c r="AI56" s="162"/>
      <c r="AJ56" s="162"/>
      <c r="AK56" s="162"/>
      <c r="AL56" s="162"/>
      <c r="AM56" s="156"/>
      <c r="AN56" s="157"/>
      <c r="AO56" s="164"/>
      <c r="AP56" s="163"/>
      <c r="AQ56" s="163"/>
      <c r="AR56" s="163"/>
      <c r="AS56" s="162"/>
      <c r="AX56" s="163"/>
      <c r="AY56" s="163"/>
      <c r="AZ56" s="163"/>
      <c r="BA56" s="162"/>
      <c r="BC56" s="165"/>
      <c r="BD56" s="165"/>
      <c r="BE56" s="165"/>
      <c r="BF56" s="166"/>
      <c r="BG56" s="166"/>
      <c r="BH56" s="166"/>
      <c r="BI56" s="166"/>
      <c r="BJ56" s="166"/>
      <c r="BK56" s="166"/>
      <c r="BL56" s="166"/>
      <c r="BM56" s="166"/>
      <c r="BN56" s="166"/>
      <c r="BO56" s="165"/>
      <c r="BP56" s="165"/>
      <c r="BQ56" s="165"/>
      <c r="BR56" s="165"/>
    </row>
    <row r="57" spans="2:70" s="14" customFormat="1" ht="15">
      <c r="F57" s="163"/>
      <c r="G57" s="163"/>
      <c r="H57" s="163"/>
      <c r="I57" s="162"/>
      <c r="N57" s="163"/>
      <c r="O57" s="163"/>
      <c r="P57" s="163"/>
      <c r="Q57" s="162"/>
      <c r="R57" s="162"/>
      <c r="S57" s="162"/>
      <c r="T57" s="162"/>
      <c r="X57" s="163"/>
      <c r="Y57" s="163"/>
      <c r="Z57" s="163"/>
      <c r="AA57" s="162"/>
      <c r="AF57" s="163"/>
      <c r="AG57" s="163"/>
      <c r="AH57" s="163"/>
      <c r="AI57" s="162"/>
      <c r="AJ57" s="162"/>
      <c r="AK57" s="162"/>
      <c r="AL57" s="162"/>
      <c r="AN57" s="159"/>
      <c r="AO57" s="164"/>
      <c r="AP57" s="163"/>
      <c r="AQ57" s="163"/>
      <c r="AR57" s="163"/>
      <c r="AS57" s="162"/>
      <c r="AX57" s="163"/>
      <c r="AY57" s="163"/>
      <c r="AZ57" s="163"/>
      <c r="BA57" s="162"/>
      <c r="BC57" s="165"/>
      <c r="BD57" s="165"/>
      <c r="BE57" s="165"/>
      <c r="BF57" s="166"/>
      <c r="BG57" s="166"/>
      <c r="BH57" s="166"/>
      <c r="BI57" s="166"/>
      <c r="BJ57" s="166"/>
      <c r="BK57" s="166"/>
      <c r="BL57" s="166"/>
      <c r="BM57" s="166"/>
      <c r="BN57" s="166"/>
      <c r="BO57" s="165"/>
      <c r="BP57" s="165"/>
      <c r="BQ57" s="165"/>
      <c r="BR57" s="165"/>
    </row>
    <row r="58" spans="2:70" s="14" customFormat="1" ht="15">
      <c r="F58" s="163"/>
      <c r="G58" s="163"/>
      <c r="H58" s="163"/>
      <c r="I58" s="162"/>
      <c r="N58" s="163"/>
      <c r="O58" s="163"/>
      <c r="P58" s="163"/>
      <c r="Q58" s="162"/>
      <c r="R58" s="162"/>
      <c r="S58" s="162"/>
      <c r="T58" s="162"/>
      <c r="X58" s="163"/>
      <c r="Y58" s="163"/>
      <c r="Z58" s="163"/>
      <c r="AA58" s="162"/>
      <c r="AF58" s="163"/>
      <c r="AG58" s="163"/>
      <c r="AH58" s="163"/>
      <c r="AI58" s="162"/>
      <c r="AJ58" s="162"/>
      <c r="AK58" s="162"/>
      <c r="AL58" s="162"/>
      <c r="AN58" s="157"/>
      <c r="AO58" s="164"/>
      <c r="AP58" s="163"/>
      <c r="AQ58" s="163"/>
      <c r="AR58" s="163"/>
      <c r="AS58" s="162"/>
      <c r="AX58" s="163"/>
      <c r="AY58" s="163"/>
      <c r="AZ58" s="163"/>
      <c r="BA58" s="162"/>
      <c r="BC58" s="165"/>
      <c r="BD58" s="165"/>
      <c r="BE58" s="165"/>
      <c r="BF58" s="166"/>
      <c r="BG58" s="166"/>
      <c r="BH58" s="166"/>
      <c r="BI58" s="166"/>
      <c r="BJ58" s="166"/>
      <c r="BK58" s="166"/>
      <c r="BL58" s="166"/>
      <c r="BM58" s="166"/>
      <c r="BN58" s="166"/>
      <c r="BO58" s="165"/>
      <c r="BP58" s="165"/>
      <c r="BQ58" s="165"/>
      <c r="BR58" s="165"/>
    </row>
    <row r="59" spans="2:70" s="14" customFormat="1">
      <c r="F59" s="163"/>
      <c r="G59" s="163"/>
      <c r="H59" s="163"/>
      <c r="I59" s="162"/>
      <c r="N59" s="163"/>
      <c r="O59" s="163"/>
      <c r="P59" s="163"/>
      <c r="Q59" s="162"/>
      <c r="R59" s="162"/>
      <c r="S59" s="162"/>
      <c r="T59" s="162"/>
      <c r="X59" s="163"/>
      <c r="Y59" s="163"/>
      <c r="Z59" s="163"/>
      <c r="AA59" s="162"/>
      <c r="AF59" s="163"/>
      <c r="AG59" s="163"/>
      <c r="AH59" s="163"/>
      <c r="AI59" s="162"/>
      <c r="AJ59" s="162"/>
      <c r="AK59" s="162"/>
      <c r="AL59" s="162"/>
      <c r="AP59" s="163"/>
      <c r="AQ59" s="163"/>
      <c r="AR59" s="163"/>
      <c r="AS59" s="162"/>
      <c r="AX59" s="163"/>
      <c r="AY59" s="163"/>
      <c r="AZ59" s="163"/>
      <c r="BA59" s="162"/>
      <c r="BC59" s="165"/>
      <c r="BD59" s="165"/>
      <c r="BE59" s="165"/>
      <c r="BF59" s="166"/>
      <c r="BG59" s="166"/>
      <c r="BH59" s="166"/>
      <c r="BI59" s="166"/>
      <c r="BJ59" s="166"/>
      <c r="BK59" s="166"/>
      <c r="BL59" s="166"/>
      <c r="BM59" s="166"/>
      <c r="BN59" s="166"/>
      <c r="BO59" s="165"/>
      <c r="BP59" s="165"/>
      <c r="BQ59" s="165"/>
      <c r="BR59" s="165"/>
    </row>
    <row r="60" spans="2:70" s="14" customFormat="1">
      <c r="F60" s="163"/>
      <c r="G60" s="163"/>
      <c r="H60" s="163"/>
      <c r="I60" s="162"/>
      <c r="N60" s="163"/>
      <c r="O60" s="163"/>
      <c r="P60" s="163"/>
      <c r="Q60" s="162"/>
      <c r="R60" s="162"/>
      <c r="S60" s="162"/>
      <c r="T60" s="162"/>
      <c r="X60" s="163"/>
      <c r="Y60" s="163"/>
      <c r="Z60" s="163"/>
      <c r="AA60" s="162"/>
      <c r="AF60" s="163"/>
      <c r="AG60" s="163"/>
      <c r="AH60" s="163"/>
      <c r="AI60" s="162"/>
      <c r="AJ60" s="162"/>
      <c r="AK60" s="162"/>
      <c r="AL60" s="162"/>
      <c r="AP60" s="163"/>
      <c r="AQ60" s="163"/>
      <c r="AR60" s="163"/>
      <c r="AS60" s="162"/>
      <c r="AX60" s="163"/>
      <c r="AY60" s="163"/>
      <c r="AZ60" s="163"/>
      <c r="BA60" s="162"/>
      <c r="BC60" s="165"/>
      <c r="BD60" s="165"/>
      <c r="BE60" s="165"/>
      <c r="BF60" s="166"/>
      <c r="BG60" s="166"/>
      <c r="BH60" s="166"/>
      <c r="BI60" s="166"/>
      <c r="BJ60" s="166"/>
      <c r="BK60" s="166"/>
      <c r="BL60" s="166"/>
      <c r="BM60" s="166"/>
      <c r="BN60" s="166"/>
      <c r="BO60" s="165"/>
      <c r="BP60" s="165"/>
      <c r="BQ60" s="165"/>
      <c r="BR60" s="165"/>
    </row>
    <row r="61" spans="2:70" s="14" customFormat="1">
      <c r="F61" s="163"/>
      <c r="G61" s="163"/>
      <c r="H61" s="163"/>
      <c r="I61" s="162"/>
      <c r="N61" s="163"/>
      <c r="O61" s="163"/>
      <c r="P61" s="163"/>
      <c r="Q61" s="162"/>
      <c r="R61" s="162"/>
      <c r="S61" s="162"/>
      <c r="T61" s="162"/>
      <c r="X61" s="163"/>
      <c r="Y61" s="163"/>
      <c r="Z61" s="163"/>
      <c r="AA61" s="162"/>
      <c r="AF61" s="163"/>
      <c r="AG61" s="163"/>
      <c r="AH61" s="163"/>
      <c r="AI61" s="162"/>
      <c r="AJ61" s="162"/>
      <c r="AK61" s="162"/>
      <c r="AL61" s="162"/>
      <c r="AP61" s="163"/>
      <c r="AQ61" s="163"/>
      <c r="AR61" s="163"/>
      <c r="AS61" s="162"/>
      <c r="AX61" s="163"/>
      <c r="AY61" s="163"/>
      <c r="AZ61" s="163"/>
      <c r="BA61" s="162"/>
      <c r="BC61" s="165"/>
      <c r="BD61" s="165"/>
      <c r="BE61" s="165"/>
      <c r="BF61" s="166"/>
      <c r="BG61" s="166"/>
      <c r="BH61" s="166"/>
      <c r="BI61" s="166"/>
      <c r="BJ61" s="166"/>
      <c r="BK61" s="166"/>
      <c r="BL61" s="166"/>
      <c r="BM61" s="166"/>
      <c r="BN61" s="166"/>
      <c r="BO61" s="165"/>
      <c r="BP61" s="165"/>
      <c r="BQ61" s="165"/>
      <c r="BR61" s="165"/>
    </row>
    <row r="62" spans="2:70" s="14" customFormat="1">
      <c r="F62" s="163"/>
      <c r="G62" s="163"/>
      <c r="H62" s="163"/>
      <c r="I62" s="162"/>
      <c r="N62" s="163"/>
      <c r="O62" s="163"/>
      <c r="P62" s="163"/>
      <c r="Q62" s="162"/>
      <c r="R62" s="162"/>
      <c r="S62" s="162"/>
      <c r="T62" s="162"/>
      <c r="X62" s="163"/>
      <c r="Y62" s="163"/>
      <c r="Z62" s="163"/>
      <c r="AA62" s="162"/>
      <c r="AF62" s="163"/>
      <c r="AG62" s="163"/>
      <c r="AH62" s="163"/>
      <c r="AI62" s="162"/>
      <c r="AJ62" s="162"/>
      <c r="AK62" s="162"/>
      <c r="AL62" s="162"/>
      <c r="AP62" s="163"/>
      <c r="AQ62" s="163"/>
      <c r="AR62" s="163"/>
      <c r="AS62" s="162"/>
      <c r="AX62" s="163"/>
      <c r="AY62" s="163"/>
      <c r="AZ62" s="163"/>
      <c r="BA62" s="162"/>
      <c r="BC62" s="165"/>
      <c r="BD62" s="165"/>
      <c r="BE62" s="165"/>
      <c r="BF62" s="166"/>
      <c r="BG62" s="166"/>
      <c r="BH62" s="166"/>
      <c r="BI62" s="166"/>
      <c r="BJ62" s="166"/>
      <c r="BK62" s="166"/>
      <c r="BL62" s="166"/>
      <c r="BM62" s="166"/>
      <c r="BN62" s="166"/>
      <c r="BO62" s="165"/>
      <c r="BP62" s="165"/>
      <c r="BQ62" s="165"/>
      <c r="BR62" s="165"/>
    </row>
    <row r="63" spans="2:70" s="14" customFormat="1">
      <c r="F63" s="163"/>
      <c r="G63" s="163"/>
      <c r="H63" s="163"/>
      <c r="I63" s="162"/>
      <c r="N63" s="163"/>
      <c r="O63" s="163"/>
      <c r="P63" s="163"/>
      <c r="Q63" s="162"/>
      <c r="R63" s="162"/>
      <c r="S63" s="162"/>
      <c r="T63" s="162"/>
      <c r="X63" s="163"/>
      <c r="Y63" s="163"/>
      <c r="Z63" s="163"/>
      <c r="AA63" s="162"/>
      <c r="AF63" s="163"/>
      <c r="AG63" s="163"/>
      <c r="AH63" s="163"/>
      <c r="AI63" s="162"/>
      <c r="AJ63" s="162"/>
      <c r="AK63" s="162"/>
      <c r="AL63" s="162"/>
      <c r="AP63" s="163"/>
      <c r="AQ63" s="163"/>
      <c r="AR63" s="163"/>
      <c r="AS63" s="162"/>
      <c r="AX63" s="163"/>
      <c r="AY63" s="163"/>
      <c r="AZ63" s="163"/>
      <c r="BA63" s="162"/>
      <c r="BC63" s="165"/>
      <c r="BD63" s="165"/>
      <c r="BE63" s="165"/>
      <c r="BF63" s="166"/>
      <c r="BG63" s="166"/>
      <c r="BH63" s="166"/>
      <c r="BI63" s="166"/>
      <c r="BJ63" s="166"/>
      <c r="BK63" s="166"/>
      <c r="BL63" s="166"/>
      <c r="BM63" s="166"/>
      <c r="BN63" s="166"/>
      <c r="BO63" s="165"/>
      <c r="BP63" s="165"/>
      <c r="BQ63" s="165"/>
      <c r="BR63" s="165"/>
    </row>
    <row r="64" spans="2:70" s="14" customFormat="1">
      <c r="F64" s="163"/>
      <c r="G64" s="163"/>
      <c r="H64" s="163"/>
      <c r="I64" s="162"/>
      <c r="N64" s="163"/>
      <c r="O64" s="163"/>
      <c r="P64" s="163"/>
      <c r="Q64" s="162"/>
      <c r="R64" s="162"/>
      <c r="S64" s="162"/>
      <c r="T64" s="162"/>
      <c r="X64" s="163"/>
      <c r="Y64" s="163"/>
      <c r="Z64" s="163"/>
      <c r="AA64" s="162"/>
      <c r="AF64" s="163"/>
      <c r="AG64" s="163"/>
      <c r="AH64" s="163"/>
      <c r="AI64" s="162"/>
      <c r="AJ64" s="162"/>
      <c r="AK64" s="162"/>
      <c r="AL64" s="162"/>
      <c r="AP64" s="163"/>
      <c r="AQ64" s="163"/>
      <c r="AR64" s="163"/>
      <c r="AS64" s="162"/>
      <c r="AX64" s="163"/>
      <c r="AY64" s="163"/>
      <c r="AZ64" s="163"/>
      <c r="BA64" s="162"/>
      <c r="BC64" s="165"/>
      <c r="BD64" s="165"/>
      <c r="BE64" s="165"/>
      <c r="BF64" s="166"/>
      <c r="BG64" s="166"/>
      <c r="BH64" s="166"/>
      <c r="BI64" s="166"/>
      <c r="BJ64" s="166"/>
      <c r="BK64" s="166"/>
      <c r="BL64" s="166"/>
      <c r="BM64" s="166"/>
      <c r="BN64" s="166"/>
      <c r="BO64" s="165"/>
      <c r="BP64" s="165"/>
      <c r="BQ64" s="165"/>
      <c r="BR64" s="165"/>
    </row>
    <row r="65" spans="6:70" s="14" customFormat="1">
      <c r="F65" s="163"/>
      <c r="G65" s="163"/>
      <c r="H65" s="163"/>
      <c r="I65" s="162"/>
      <c r="N65" s="163"/>
      <c r="O65" s="163"/>
      <c r="P65" s="163"/>
      <c r="Q65" s="162"/>
      <c r="R65" s="162"/>
      <c r="S65" s="162"/>
      <c r="T65" s="162"/>
      <c r="X65" s="163"/>
      <c r="Y65" s="163"/>
      <c r="Z65" s="163"/>
      <c r="AA65" s="162"/>
      <c r="AF65" s="163"/>
      <c r="AG65" s="163"/>
      <c r="AH65" s="163"/>
      <c r="AI65" s="162"/>
      <c r="AJ65" s="162"/>
      <c r="AK65" s="162"/>
      <c r="AL65" s="162"/>
      <c r="AP65" s="163"/>
      <c r="AQ65" s="163"/>
      <c r="AR65" s="163"/>
      <c r="AS65" s="162"/>
      <c r="AX65" s="163"/>
      <c r="AY65" s="163"/>
      <c r="AZ65" s="163"/>
      <c r="BA65" s="162"/>
      <c r="BC65" s="165"/>
      <c r="BD65" s="165"/>
      <c r="BE65" s="165"/>
      <c r="BF65" s="166"/>
      <c r="BG65" s="166"/>
      <c r="BH65" s="166"/>
      <c r="BI65" s="166"/>
      <c r="BJ65" s="166"/>
      <c r="BK65" s="166"/>
      <c r="BL65" s="166"/>
      <c r="BM65" s="166"/>
      <c r="BN65" s="166"/>
      <c r="BO65" s="165"/>
      <c r="BP65" s="165"/>
      <c r="BQ65" s="165"/>
      <c r="BR65" s="165"/>
    </row>
    <row r="66" spans="6:70" s="14" customFormat="1">
      <c r="F66" s="163"/>
      <c r="G66" s="163"/>
      <c r="H66" s="163"/>
      <c r="I66" s="162"/>
      <c r="N66" s="163"/>
      <c r="O66" s="163"/>
      <c r="P66" s="163"/>
      <c r="Q66" s="162"/>
      <c r="R66" s="162"/>
      <c r="S66" s="162"/>
      <c r="T66" s="162"/>
      <c r="X66" s="163"/>
      <c r="Y66" s="163"/>
      <c r="Z66" s="163"/>
      <c r="AA66" s="162"/>
      <c r="AF66" s="163"/>
      <c r="AG66" s="163"/>
      <c r="AH66" s="163"/>
      <c r="AI66" s="162"/>
      <c r="AJ66" s="162"/>
      <c r="AK66" s="162"/>
      <c r="AL66" s="162"/>
      <c r="AP66" s="163"/>
      <c r="AQ66" s="163"/>
      <c r="AR66" s="163"/>
      <c r="AS66" s="162"/>
      <c r="AX66" s="163"/>
      <c r="AY66" s="163"/>
      <c r="AZ66" s="163"/>
      <c r="BA66" s="162"/>
      <c r="BC66" s="165"/>
      <c r="BD66" s="165"/>
      <c r="BE66" s="165"/>
      <c r="BF66" s="166"/>
      <c r="BG66" s="166"/>
      <c r="BH66" s="166"/>
      <c r="BI66" s="166"/>
      <c r="BJ66" s="166"/>
      <c r="BK66" s="166"/>
      <c r="BL66" s="166"/>
      <c r="BM66" s="166"/>
      <c r="BN66" s="166"/>
      <c r="BO66" s="165"/>
      <c r="BP66" s="165"/>
      <c r="BQ66" s="165"/>
      <c r="BR66" s="165"/>
    </row>
    <row r="67" spans="6:70" s="14" customFormat="1">
      <c r="F67" s="163"/>
      <c r="G67" s="163"/>
      <c r="H67" s="163"/>
      <c r="I67" s="162"/>
      <c r="N67" s="163"/>
      <c r="O67" s="163"/>
      <c r="P67" s="163"/>
      <c r="Q67" s="162"/>
      <c r="R67" s="162"/>
      <c r="S67" s="162"/>
      <c r="T67" s="162"/>
      <c r="X67" s="163"/>
      <c r="Y67" s="163"/>
      <c r="Z67" s="163"/>
      <c r="AA67" s="162"/>
      <c r="AF67" s="163"/>
      <c r="AG67" s="163"/>
      <c r="AH67" s="163"/>
      <c r="AI67" s="162"/>
      <c r="AJ67" s="162"/>
      <c r="AK67" s="162"/>
      <c r="AL67" s="162"/>
      <c r="AP67" s="163"/>
      <c r="AQ67" s="163"/>
      <c r="AR67" s="163"/>
      <c r="AS67" s="162"/>
      <c r="AX67" s="163"/>
      <c r="AY67" s="163"/>
      <c r="AZ67" s="163"/>
      <c r="BA67" s="162"/>
      <c r="BC67" s="165"/>
      <c r="BD67" s="165"/>
      <c r="BE67" s="165"/>
      <c r="BF67" s="166"/>
      <c r="BG67" s="166"/>
      <c r="BH67" s="166"/>
      <c r="BI67" s="166"/>
      <c r="BJ67" s="166"/>
      <c r="BK67" s="166"/>
      <c r="BL67" s="166"/>
      <c r="BM67" s="166"/>
      <c r="BN67" s="166"/>
      <c r="BO67" s="165"/>
      <c r="BP67" s="165"/>
      <c r="BQ67" s="165"/>
      <c r="BR67" s="165"/>
    </row>
    <row r="68" spans="6:70" s="14" customFormat="1">
      <c r="F68" s="163"/>
      <c r="G68" s="163"/>
      <c r="H68" s="163"/>
      <c r="I68" s="162"/>
      <c r="N68" s="163"/>
      <c r="O68" s="163"/>
      <c r="P68" s="163"/>
      <c r="Q68" s="162"/>
      <c r="R68" s="162"/>
      <c r="S68" s="162"/>
      <c r="T68" s="162"/>
      <c r="X68" s="163"/>
      <c r="Y68" s="163"/>
      <c r="Z68" s="163"/>
      <c r="AA68" s="162"/>
      <c r="AF68" s="163"/>
      <c r="AG68" s="163"/>
      <c r="AH68" s="163"/>
      <c r="AI68" s="162"/>
      <c r="AJ68" s="162"/>
      <c r="AK68" s="162"/>
      <c r="AL68" s="162"/>
      <c r="AP68" s="163"/>
      <c r="AQ68" s="163"/>
      <c r="AR68" s="163"/>
      <c r="AS68" s="162"/>
      <c r="AX68" s="163"/>
      <c r="AY68" s="163"/>
      <c r="AZ68" s="163"/>
      <c r="BA68" s="162"/>
      <c r="BC68" s="165"/>
      <c r="BD68" s="165"/>
      <c r="BE68" s="165"/>
      <c r="BF68" s="166"/>
      <c r="BG68" s="166"/>
      <c r="BH68" s="166"/>
      <c r="BI68" s="166"/>
      <c r="BJ68" s="166"/>
      <c r="BK68" s="166"/>
      <c r="BL68" s="166"/>
      <c r="BM68" s="166"/>
      <c r="BN68" s="166"/>
      <c r="BO68" s="165"/>
      <c r="BP68" s="165"/>
      <c r="BQ68" s="165"/>
      <c r="BR68" s="165"/>
    </row>
    <row r="69" spans="6:70" s="14" customFormat="1">
      <c r="F69" s="163"/>
      <c r="G69" s="163"/>
      <c r="H69" s="163"/>
      <c r="I69" s="162"/>
      <c r="N69" s="163"/>
      <c r="O69" s="163"/>
      <c r="P69" s="163"/>
      <c r="Q69" s="162"/>
      <c r="R69" s="162"/>
      <c r="S69" s="162"/>
      <c r="T69" s="162"/>
      <c r="X69" s="163"/>
      <c r="Y69" s="163"/>
      <c r="Z69" s="163"/>
      <c r="AA69" s="162"/>
      <c r="AF69" s="163"/>
      <c r="AG69" s="163"/>
      <c r="AH69" s="163"/>
      <c r="AI69" s="162"/>
      <c r="AJ69" s="162"/>
      <c r="AK69" s="162"/>
      <c r="AL69" s="162"/>
      <c r="AP69" s="163"/>
      <c r="AQ69" s="163"/>
      <c r="AR69" s="163"/>
      <c r="AS69" s="162"/>
      <c r="AX69" s="163"/>
      <c r="AY69" s="163"/>
      <c r="AZ69" s="163"/>
      <c r="BA69" s="162"/>
      <c r="BC69" s="165"/>
      <c r="BD69" s="165"/>
      <c r="BE69" s="165"/>
      <c r="BF69" s="166"/>
      <c r="BG69" s="166"/>
      <c r="BH69" s="166"/>
      <c r="BI69" s="166"/>
      <c r="BJ69" s="166"/>
      <c r="BK69" s="166"/>
      <c r="BL69" s="166"/>
      <c r="BM69" s="166"/>
      <c r="BN69" s="166"/>
      <c r="BO69" s="165"/>
      <c r="BP69" s="165"/>
      <c r="BQ69" s="165"/>
      <c r="BR69" s="165"/>
    </row>
    <row r="70" spans="6:70" s="14" customFormat="1">
      <c r="F70" s="163"/>
      <c r="G70" s="163"/>
      <c r="H70" s="163"/>
      <c r="I70" s="162"/>
      <c r="N70" s="163"/>
      <c r="O70" s="163"/>
      <c r="P70" s="163"/>
      <c r="Q70" s="162"/>
      <c r="R70" s="162"/>
      <c r="S70" s="162"/>
      <c r="T70" s="162"/>
      <c r="X70" s="163"/>
      <c r="Y70" s="163"/>
      <c r="Z70" s="163"/>
      <c r="AA70" s="162"/>
      <c r="AF70" s="163"/>
      <c r="AG70" s="163"/>
      <c r="AH70" s="163"/>
      <c r="AI70" s="162"/>
      <c r="AJ70" s="162"/>
      <c r="AK70" s="162"/>
      <c r="AL70" s="162"/>
      <c r="AP70" s="163"/>
      <c r="AQ70" s="163"/>
      <c r="AR70" s="163"/>
      <c r="AS70" s="162"/>
      <c r="AX70" s="163"/>
      <c r="AY70" s="163"/>
      <c r="AZ70" s="163"/>
      <c r="BA70" s="162"/>
      <c r="BC70" s="165"/>
      <c r="BD70" s="165"/>
      <c r="BE70" s="165"/>
      <c r="BF70" s="166"/>
      <c r="BG70" s="166"/>
      <c r="BH70" s="166"/>
      <c r="BI70" s="166"/>
      <c r="BJ70" s="166"/>
      <c r="BK70" s="166"/>
      <c r="BL70" s="166"/>
      <c r="BM70" s="166"/>
      <c r="BN70" s="166"/>
      <c r="BO70" s="165"/>
      <c r="BP70" s="165"/>
      <c r="BQ70" s="165"/>
      <c r="BR70" s="165"/>
    </row>
    <row r="71" spans="6:70" s="14" customFormat="1">
      <c r="F71" s="163"/>
      <c r="G71" s="163"/>
      <c r="H71" s="163"/>
      <c r="I71" s="162"/>
      <c r="N71" s="163"/>
      <c r="O71" s="163"/>
      <c r="P71" s="163"/>
      <c r="Q71" s="162"/>
      <c r="R71" s="162"/>
      <c r="S71" s="162"/>
      <c r="T71" s="162"/>
      <c r="X71" s="163"/>
      <c r="Y71" s="163"/>
      <c r="Z71" s="163"/>
      <c r="AA71" s="162"/>
      <c r="AF71" s="163"/>
      <c r="AG71" s="163"/>
      <c r="AH71" s="163"/>
      <c r="AI71" s="162"/>
      <c r="AJ71" s="162"/>
      <c r="AK71" s="162"/>
      <c r="AL71" s="162"/>
      <c r="AP71" s="163"/>
      <c r="AQ71" s="163"/>
      <c r="AR71" s="163"/>
      <c r="AS71" s="162"/>
      <c r="AX71" s="163"/>
      <c r="AY71" s="163"/>
      <c r="AZ71" s="163"/>
      <c r="BA71" s="162"/>
      <c r="BC71" s="165"/>
      <c r="BD71" s="165"/>
      <c r="BE71" s="165"/>
      <c r="BF71" s="166"/>
      <c r="BG71" s="166"/>
      <c r="BH71" s="166"/>
      <c r="BI71" s="166"/>
      <c r="BJ71" s="166"/>
      <c r="BK71" s="166"/>
      <c r="BL71" s="166"/>
      <c r="BM71" s="166"/>
      <c r="BN71" s="166"/>
      <c r="BO71" s="165"/>
      <c r="BP71" s="165"/>
      <c r="BQ71" s="165"/>
      <c r="BR71" s="165"/>
    </row>
    <row r="72" spans="6:70" s="14" customFormat="1">
      <c r="F72" s="163"/>
      <c r="G72" s="163"/>
      <c r="H72" s="163"/>
      <c r="I72" s="162"/>
      <c r="N72" s="163"/>
      <c r="O72" s="163"/>
      <c r="P72" s="163"/>
      <c r="Q72" s="162"/>
      <c r="R72" s="162"/>
      <c r="S72" s="162"/>
      <c r="T72" s="162"/>
      <c r="X72" s="163"/>
      <c r="Y72" s="163"/>
      <c r="Z72" s="163"/>
      <c r="AA72" s="162"/>
      <c r="AF72" s="163"/>
      <c r="AG72" s="163"/>
      <c r="AH72" s="163"/>
      <c r="AI72" s="162"/>
      <c r="AJ72" s="162"/>
      <c r="AK72" s="162"/>
      <c r="AL72" s="162"/>
      <c r="AP72" s="163"/>
      <c r="AQ72" s="163"/>
      <c r="AR72" s="163"/>
      <c r="AS72" s="162"/>
      <c r="AX72" s="163"/>
      <c r="AY72" s="163"/>
      <c r="AZ72" s="163"/>
      <c r="BA72" s="162"/>
      <c r="BC72" s="165"/>
      <c r="BD72" s="165"/>
      <c r="BE72" s="165"/>
      <c r="BF72" s="166"/>
      <c r="BG72" s="166"/>
      <c r="BH72" s="166"/>
      <c r="BI72" s="166"/>
      <c r="BJ72" s="166"/>
      <c r="BK72" s="166"/>
      <c r="BL72" s="166"/>
      <c r="BM72" s="166"/>
      <c r="BN72" s="166"/>
      <c r="BO72" s="165"/>
      <c r="BP72" s="165"/>
      <c r="BQ72" s="165"/>
      <c r="BR72" s="165"/>
    </row>
    <row r="73" spans="6:70" s="14" customFormat="1">
      <c r="F73" s="163"/>
      <c r="G73" s="163"/>
      <c r="H73" s="163"/>
      <c r="I73" s="162"/>
      <c r="N73" s="163"/>
      <c r="O73" s="163"/>
      <c r="P73" s="163"/>
      <c r="Q73" s="162"/>
      <c r="R73" s="162"/>
      <c r="S73" s="162"/>
      <c r="T73" s="162"/>
      <c r="X73" s="163"/>
      <c r="Y73" s="163"/>
      <c r="Z73" s="163"/>
      <c r="AA73" s="162"/>
      <c r="AF73" s="163"/>
      <c r="AG73" s="163"/>
      <c r="AH73" s="163"/>
      <c r="AI73" s="162"/>
      <c r="AJ73" s="162"/>
      <c r="AK73" s="162"/>
      <c r="AL73" s="162"/>
      <c r="AP73" s="163"/>
      <c r="AQ73" s="163"/>
      <c r="AR73" s="163"/>
      <c r="AS73" s="162"/>
      <c r="AX73" s="163"/>
      <c r="AY73" s="163"/>
      <c r="AZ73" s="163"/>
      <c r="BA73" s="162"/>
      <c r="BC73" s="165"/>
      <c r="BD73" s="165"/>
      <c r="BE73" s="165"/>
      <c r="BF73" s="166"/>
      <c r="BG73" s="166"/>
      <c r="BH73" s="166"/>
      <c r="BI73" s="166"/>
      <c r="BJ73" s="166"/>
      <c r="BK73" s="166"/>
      <c r="BL73" s="166"/>
      <c r="BM73" s="166"/>
      <c r="BN73" s="166"/>
      <c r="BO73" s="165"/>
      <c r="BP73" s="165"/>
      <c r="BQ73" s="165"/>
      <c r="BR73" s="165"/>
    </row>
    <row r="74" spans="6:70" s="14" customFormat="1">
      <c r="F74" s="163"/>
      <c r="G74" s="163"/>
      <c r="H74" s="163"/>
      <c r="I74" s="162"/>
      <c r="N74" s="163"/>
      <c r="O74" s="163"/>
      <c r="P74" s="163"/>
      <c r="Q74" s="162"/>
      <c r="R74" s="162"/>
      <c r="S74" s="162"/>
      <c r="T74" s="162"/>
      <c r="X74" s="163"/>
      <c r="Y74" s="163"/>
      <c r="Z74" s="163"/>
      <c r="AA74" s="162"/>
      <c r="AF74" s="163"/>
      <c r="AG74" s="163"/>
      <c r="AH74" s="163"/>
      <c r="AI74" s="162"/>
      <c r="AJ74" s="162"/>
      <c r="AK74" s="162"/>
      <c r="AL74" s="162"/>
      <c r="AP74" s="163"/>
      <c r="AQ74" s="163"/>
      <c r="AR74" s="163"/>
      <c r="AS74" s="162"/>
      <c r="AX74" s="163"/>
      <c r="AY74" s="163"/>
      <c r="AZ74" s="163"/>
      <c r="BA74" s="162"/>
      <c r="BC74" s="165"/>
      <c r="BD74" s="165"/>
      <c r="BE74" s="165"/>
      <c r="BF74" s="166"/>
      <c r="BG74" s="166"/>
      <c r="BH74" s="166"/>
      <c r="BI74" s="166"/>
      <c r="BJ74" s="166"/>
      <c r="BK74" s="166"/>
      <c r="BL74" s="166"/>
      <c r="BM74" s="166"/>
      <c r="BN74" s="166"/>
      <c r="BO74" s="165"/>
      <c r="BP74" s="165"/>
      <c r="BQ74" s="165"/>
      <c r="BR74" s="165"/>
    </row>
    <row r="75" spans="6:70" s="14" customFormat="1">
      <c r="F75" s="163"/>
      <c r="G75" s="163"/>
      <c r="H75" s="163"/>
      <c r="I75" s="162"/>
      <c r="N75" s="163"/>
      <c r="O75" s="163"/>
      <c r="P75" s="163"/>
      <c r="Q75" s="162"/>
      <c r="R75" s="162"/>
      <c r="S75" s="162"/>
      <c r="T75" s="162"/>
      <c r="X75" s="163"/>
      <c r="Y75" s="163"/>
      <c r="Z75" s="163"/>
      <c r="AA75" s="162"/>
      <c r="AF75" s="163"/>
      <c r="AG75" s="163"/>
      <c r="AH75" s="163"/>
      <c r="AI75" s="162"/>
      <c r="AJ75" s="162"/>
      <c r="AK75" s="162"/>
      <c r="AL75" s="162"/>
      <c r="AP75" s="163"/>
      <c r="AQ75" s="163"/>
      <c r="AR75" s="163"/>
      <c r="AS75" s="162"/>
      <c r="AX75" s="163"/>
      <c r="AY75" s="163"/>
      <c r="AZ75" s="163"/>
      <c r="BA75" s="162"/>
      <c r="BC75" s="165"/>
      <c r="BD75" s="165"/>
      <c r="BE75" s="165"/>
      <c r="BF75" s="166"/>
      <c r="BG75" s="166"/>
      <c r="BH75" s="166"/>
      <c r="BI75" s="166"/>
      <c r="BJ75" s="166"/>
      <c r="BK75" s="166"/>
      <c r="BL75" s="166"/>
      <c r="BM75" s="166"/>
      <c r="BN75" s="166"/>
      <c r="BO75" s="165"/>
      <c r="BP75" s="165"/>
      <c r="BQ75" s="165"/>
      <c r="BR75" s="165"/>
    </row>
    <row r="76" spans="6:70" s="14" customFormat="1">
      <c r="F76" s="163"/>
      <c r="G76" s="163"/>
      <c r="H76" s="163"/>
      <c r="I76" s="162"/>
      <c r="N76" s="163"/>
      <c r="O76" s="163"/>
      <c r="P76" s="163"/>
      <c r="Q76" s="162"/>
      <c r="R76" s="162"/>
      <c r="S76" s="162"/>
      <c r="T76" s="162"/>
      <c r="X76" s="163"/>
      <c r="Y76" s="163"/>
      <c r="Z76" s="163"/>
      <c r="AA76" s="162"/>
      <c r="AF76" s="163"/>
      <c r="AG76" s="163"/>
      <c r="AH76" s="163"/>
      <c r="AI76" s="162"/>
      <c r="AJ76" s="162"/>
      <c r="AK76" s="162"/>
      <c r="AL76" s="162"/>
      <c r="AP76" s="163"/>
      <c r="AQ76" s="163"/>
      <c r="AR76" s="163"/>
      <c r="AS76" s="162"/>
      <c r="AX76" s="163"/>
      <c r="AY76" s="163"/>
      <c r="AZ76" s="163"/>
      <c r="BA76" s="162"/>
      <c r="BC76" s="165"/>
      <c r="BD76" s="165"/>
      <c r="BE76" s="165"/>
      <c r="BF76" s="166"/>
      <c r="BG76" s="166"/>
      <c r="BH76" s="166"/>
      <c r="BI76" s="166"/>
      <c r="BJ76" s="166"/>
      <c r="BK76" s="166"/>
      <c r="BL76" s="166"/>
      <c r="BM76" s="166"/>
      <c r="BN76" s="166"/>
      <c r="BO76" s="165"/>
      <c r="BP76" s="165"/>
      <c r="BQ76" s="165"/>
      <c r="BR76" s="165"/>
    </row>
    <row r="77" spans="6:70" s="14" customFormat="1">
      <c r="F77" s="163"/>
      <c r="G77" s="163"/>
      <c r="H77" s="163"/>
      <c r="I77" s="162"/>
      <c r="N77" s="163"/>
      <c r="O77" s="163"/>
      <c r="P77" s="163"/>
      <c r="Q77" s="162"/>
      <c r="R77" s="162"/>
      <c r="S77" s="162"/>
      <c r="T77" s="162"/>
      <c r="X77" s="163"/>
      <c r="Y77" s="163"/>
      <c r="Z77" s="163"/>
      <c r="AA77" s="162"/>
      <c r="AF77" s="163"/>
      <c r="AG77" s="163"/>
      <c r="AH77" s="163"/>
      <c r="AI77" s="162"/>
      <c r="AJ77" s="162"/>
      <c r="AK77" s="162"/>
      <c r="AL77" s="162"/>
      <c r="AP77" s="163"/>
      <c r="AQ77" s="163"/>
      <c r="AR77" s="163"/>
      <c r="AS77" s="162"/>
      <c r="AX77" s="163"/>
      <c r="AY77" s="163"/>
      <c r="AZ77" s="163"/>
      <c r="BA77" s="162"/>
      <c r="BC77" s="165"/>
      <c r="BD77" s="165"/>
      <c r="BE77" s="165"/>
      <c r="BF77" s="166"/>
      <c r="BG77" s="166"/>
      <c r="BH77" s="166"/>
      <c r="BI77" s="166"/>
      <c r="BJ77" s="166"/>
      <c r="BK77" s="166"/>
      <c r="BL77" s="166"/>
      <c r="BM77" s="166"/>
      <c r="BN77" s="166"/>
      <c r="BO77" s="165"/>
      <c r="BP77" s="165"/>
      <c r="BQ77" s="165"/>
      <c r="BR77" s="165"/>
    </row>
    <row r="78" spans="6:70" s="14" customFormat="1">
      <c r="F78" s="163"/>
      <c r="G78" s="163"/>
      <c r="H78" s="163"/>
      <c r="I78" s="162"/>
      <c r="N78" s="163"/>
      <c r="O78" s="163"/>
      <c r="P78" s="163"/>
      <c r="Q78" s="162"/>
      <c r="R78" s="162"/>
      <c r="S78" s="162"/>
      <c r="T78" s="162"/>
      <c r="X78" s="163"/>
      <c r="Y78" s="163"/>
      <c r="Z78" s="163"/>
      <c r="AA78" s="162"/>
      <c r="AF78" s="163"/>
      <c r="AG78" s="163"/>
      <c r="AH78" s="163"/>
      <c r="AI78" s="162"/>
      <c r="AJ78" s="162"/>
      <c r="AK78" s="162"/>
      <c r="AL78" s="162"/>
      <c r="AP78" s="163"/>
      <c r="AQ78" s="163"/>
      <c r="AR78" s="163"/>
      <c r="AS78" s="162"/>
      <c r="AX78" s="163"/>
      <c r="AY78" s="163"/>
      <c r="AZ78" s="163"/>
      <c r="BA78" s="162"/>
      <c r="BC78" s="165"/>
      <c r="BD78" s="165"/>
      <c r="BE78" s="165"/>
      <c r="BF78" s="166"/>
      <c r="BG78" s="166"/>
      <c r="BH78" s="166"/>
      <c r="BI78" s="166"/>
      <c r="BJ78" s="166"/>
      <c r="BK78" s="166"/>
      <c r="BL78" s="166"/>
      <c r="BM78" s="166"/>
      <c r="BN78" s="166"/>
      <c r="BO78" s="165"/>
      <c r="BP78" s="165"/>
      <c r="BQ78" s="165"/>
      <c r="BR78" s="165"/>
    </row>
  </sheetData>
  <mergeCells count="30">
    <mergeCell ref="C30:E30"/>
    <mergeCell ref="X4:AA4"/>
    <mergeCell ref="C4:E4"/>
    <mergeCell ref="AX4:BA4"/>
    <mergeCell ref="AM4:AO4"/>
    <mergeCell ref="F4:I4"/>
    <mergeCell ref="AU4:AW4"/>
    <mergeCell ref="N4:Q4"/>
    <mergeCell ref="AF26:AI26"/>
    <mergeCell ref="AP26:AS26"/>
    <mergeCell ref="AX26:BA26"/>
    <mergeCell ref="AC4:AE4"/>
    <mergeCell ref="AF4:AI4"/>
    <mergeCell ref="AP4:AS4"/>
    <mergeCell ref="U4:W4"/>
    <mergeCell ref="N30:Q30"/>
    <mergeCell ref="K4:M4"/>
    <mergeCell ref="U30:W30"/>
    <mergeCell ref="AF30:AI30"/>
    <mergeCell ref="F52:I52"/>
    <mergeCell ref="N52:Q52"/>
    <mergeCell ref="X52:AA52"/>
    <mergeCell ref="AF52:AI52"/>
    <mergeCell ref="K30:M30"/>
    <mergeCell ref="F30:I30"/>
    <mergeCell ref="AC30:AE30"/>
    <mergeCell ref="X30:AA30"/>
    <mergeCell ref="F26:I26"/>
    <mergeCell ref="N26:Q26"/>
    <mergeCell ref="X26:AA26"/>
  </mergeCells>
  <pageMargins left="0.7" right="0.7" top="0.75" bottom="0.75" header="0.3" footer="0.3"/>
  <pageSetup paperSize="9" orientation="portrait" r:id="rId1"/>
  <ignoredErrors>
    <ignoredError sqref="I5:AS5 I31:AI31" twoDigitTextYear="1"/>
  </ignoredErrors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1:BR78"/>
  <sheetViews>
    <sheetView tabSelected="1" zoomScale="80" zoomScaleNormal="80" workbookViewId="0">
      <selection activeCell="AP30" sqref="AP30"/>
    </sheetView>
  </sheetViews>
  <sheetFormatPr defaultRowHeight="12.75"/>
  <cols>
    <col min="1" max="1" width="4.140625" style="11" customWidth="1"/>
    <col min="2" max="2" width="1.42578125" style="11" customWidth="1"/>
    <col min="3" max="3" width="10.85546875" style="11" customWidth="1"/>
    <col min="4" max="4" width="7.28515625" style="11" customWidth="1"/>
    <col min="5" max="5" width="4.28515625" style="11" bestFit="1" customWidth="1"/>
    <col min="6" max="6" width="5" style="12" bestFit="1" customWidth="1"/>
    <col min="7" max="7" width="1.5703125" style="12" customWidth="1"/>
    <col min="8" max="8" width="3.7109375" style="12" customWidth="1"/>
    <col min="9" max="9" width="5.85546875" style="13" customWidth="1"/>
    <col min="10" max="10" width="2.85546875" style="14" customWidth="1"/>
    <col min="11" max="11" width="10.85546875" style="11" customWidth="1"/>
    <col min="12" max="12" width="6.5703125" style="11" customWidth="1"/>
    <col min="13" max="13" width="4.28515625" style="11" customWidth="1"/>
    <col min="14" max="14" width="5" style="12" customWidth="1"/>
    <col min="15" max="15" width="1.5703125" style="12" customWidth="1"/>
    <col min="16" max="16" width="2.7109375" style="12" customWidth="1"/>
    <col min="17" max="17" width="5.85546875" style="13" customWidth="1"/>
    <col min="18" max="18" width="1.42578125" style="13" customWidth="1"/>
    <col min="19" max="19" width="2.42578125" style="162" customWidth="1"/>
    <col min="20" max="20" width="1.42578125" style="162" customWidth="1"/>
    <col min="21" max="21" width="10.85546875" style="11" customWidth="1"/>
    <col min="22" max="22" width="7.28515625" style="11" customWidth="1"/>
    <col min="23" max="23" width="4.28515625" style="11" bestFit="1" customWidth="1"/>
    <col min="24" max="24" width="5" style="12" customWidth="1"/>
    <col min="25" max="25" width="1.5703125" style="12" customWidth="1"/>
    <col min="26" max="26" width="2.7109375" style="12" customWidth="1"/>
    <col min="27" max="27" width="5.85546875" style="13" customWidth="1"/>
    <col min="28" max="28" width="2.85546875" style="14" customWidth="1"/>
    <col min="29" max="29" width="10.85546875" style="11" customWidth="1"/>
    <col min="30" max="30" width="6.5703125" style="11" customWidth="1"/>
    <col min="31" max="31" width="4.28515625" style="11" bestFit="1" customWidth="1"/>
    <col min="32" max="32" width="5" style="12" customWidth="1"/>
    <col min="33" max="33" width="1.5703125" style="12" customWidth="1"/>
    <col min="34" max="34" width="2.7109375" style="12" customWidth="1"/>
    <col min="35" max="35" width="5.85546875" style="13" customWidth="1"/>
    <col min="36" max="36" width="1.42578125" style="13" customWidth="1"/>
    <col min="37" max="37" width="2.42578125" style="162" customWidth="1"/>
    <col min="38" max="38" width="1.42578125" style="162" customWidth="1"/>
    <col min="39" max="39" width="10.85546875" style="11" customWidth="1"/>
    <col min="40" max="40" width="7.28515625" style="11" customWidth="1"/>
    <col min="41" max="41" width="4.28515625" style="11" bestFit="1" customWidth="1"/>
    <col min="42" max="42" width="5" style="12" customWidth="1"/>
    <col min="43" max="43" width="1.5703125" style="12" customWidth="1"/>
    <col min="44" max="44" width="2.7109375" style="12" customWidth="1"/>
    <col min="45" max="45" width="5.85546875" style="13" customWidth="1"/>
    <col min="46" max="46" width="2.85546875" style="14" customWidth="1"/>
    <col min="47" max="47" width="10.85546875" style="11" customWidth="1"/>
    <col min="48" max="48" width="6.5703125" style="11" customWidth="1"/>
    <col min="49" max="49" width="4.28515625" style="11" bestFit="1" customWidth="1"/>
    <col min="50" max="50" width="5" style="12" customWidth="1"/>
    <col min="51" max="51" width="1.5703125" style="12" customWidth="1"/>
    <col min="52" max="52" width="2.7109375" style="12" customWidth="1"/>
    <col min="53" max="53" width="5.85546875" style="13" customWidth="1"/>
    <col min="54" max="54" width="1.42578125" style="11" customWidth="1"/>
    <col min="55" max="57" width="9.140625" style="16"/>
    <col min="58" max="58" width="9.140625" style="17"/>
    <col min="59" max="60" width="10.5703125" style="17" bestFit="1" customWidth="1"/>
    <col min="61" max="61" width="9.140625" style="17"/>
    <col min="62" max="63" width="10.5703125" style="17" bestFit="1" customWidth="1"/>
    <col min="64" max="64" width="9.140625" style="17"/>
    <col min="65" max="66" width="10.5703125" style="17" bestFit="1" customWidth="1"/>
    <col min="67" max="70" width="9.140625" style="16"/>
    <col min="71" max="16384" width="9.140625" style="11"/>
  </cols>
  <sheetData>
    <row r="1" spans="2:70" s="1" customFormat="1" ht="57.75" customHeight="1" thickTop="1" thickBot="1">
      <c r="B1" s="1" t="s">
        <v>0</v>
      </c>
      <c r="C1" s="2"/>
      <c r="D1" s="3" t="s">
        <v>217</v>
      </c>
      <c r="E1" s="4"/>
      <c r="F1" s="5"/>
      <c r="G1" s="5"/>
      <c r="H1" s="5"/>
      <c r="I1" s="6"/>
      <c r="J1" s="4"/>
      <c r="K1" s="4"/>
      <c r="L1" s="4"/>
      <c r="M1" s="4"/>
      <c r="N1" s="5"/>
      <c r="O1" s="5"/>
      <c r="P1" s="5"/>
      <c r="Q1" s="6"/>
      <c r="R1" s="4"/>
      <c r="S1" s="4"/>
      <c r="T1" s="4"/>
      <c r="U1" s="7"/>
      <c r="V1" s="8"/>
      <c r="W1" s="8"/>
      <c r="BF1" s="9"/>
      <c r="BG1" s="9"/>
      <c r="BH1" s="10"/>
      <c r="BI1" s="10"/>
      <c r="BJ1" s="10"/>
      <c r="BK1" s="10"/>
      <c r="BL1" s="10"/>
      <c r="BM1" s="10"/>
      <c r="BN1" s="10"/>
      <c r="BO1" s="8"/>
      <c r="BP1" s="8"/>
      <c r="BQ1" s="8"/>
      <c r="BR1" s="8"/>
    </row>
    <row r="2" spans="2:70" ht="14.25" thickTop="1" thickBot="1">
      <c r="S2" s="15"/>
      <c r="T2" s="15"/>
      <c r="AK2" s="15"/>
      <c r="AL2" s="15"/>
    </row>
    <row r="3" spans="2:70" ht="9" customHeight="1" thickBot="1">
      <c r="B3" s="18"/>
      <c r="C3" s="19"/>
      <c r="D3" s="19"/>
      <c r="E3" s="19"/>
      <c r="F3" s="20"/>
      <c r="G3" s="20"/>
      <c r="H3" s="20"/>
      <c r="I3" s="21"/>
      <c r="J3" s="19"/>
      <c r="K3" s="19"/>
      <c r="L3" s="19"/>
      <c r="M3" s="19"/>
      <c r="N3" s="20"/>
      <c r="O3" s="20"/>
      <c r="P3" s="20"/>
      <c r="Q3" s="21"/>
      <c r="R3" s="22"/>
      <c r="S3" s="15"/>
      <c r="T3" s="18"/>
      <c r="U3" s="19"/>
      <c r="V3" s="19"/>
      <c r="W3" s="19"/>
      <c r="X3" s="20"/>
      <c r="Y3" s="20"/>
      <c r="Z3" s="20"/>
      <c r="AA3" s="21"/>
      <c r="AB3" s="19"/>
      <c r="AC3" s="19"/>
      <c r="AD3" s="19"/>
      <c r="AE3" s="19"/>
      <c r="AF3" s="20"/>
      <c r="AG3" s="20"/>
      <c r="AH3" s="20"/>
      <c r="AI3" s="21"/>
      <c r="AJ3" s="22"/>
      <c r="AK3" s="15"/>
      <c r="AL3" s="18"/>
      <c r="AM3" s="19"/>
      <c r="AN3" s="19"/>
      <c r="AO3" s="19"/>
      <c r="AP3" s="20"/>
      <c r="AQ3" s="20"/>
      <c r="AR3" s="20"/>
      <c r="AS3" s="21"/>
      <c r="AT3" s="19"/>
      <c r="AU3" s="19"/>
      <c r="AV3" s="19"/>
      <c r="AW3" s="19"/>
      <c r="AX3" s="20"/>
      <c r="AY3" s="20"/>
      <c r="AZ3" s="20"/>
      <c r="BA3" s="21"/>
      <c r="BB3" s="22"/>
      <c r="BE3" s="23"/>
    </row>
    <row r="4" spans="2:70" s="29" customFormat="1" ht="63.75" customHeight="1" thickBot="1">
      <c r="B4" s="24"/>
      <c r="C4" s="248"/>
      <c r="D4" s="249"/>
      <c r="E4" s="250"/>
      <c r="F4" s="251">
        <f>COUNTIF(BG5:BG9,TRUE)</f>
        <v>2</v>
      </c>
      <c r="G4" s="252"/>
      <c r="H4" s="252"/>
      <c r="I4" s="252"/>
      <c r="J4" s="25"/>
      <c r="K4" s="256"/>
      <c r="L4" s="257"/>
      <c r="M4" s="258"/>
      <c r="N4" s="251">
        <f>COUNTIF(BH5:BH9,TRUE)</f>
        <v>1</v>
      </c>
      <c r="O4" s="252"/>
      <c r="P4" s="252"/>
      <c r="Q4" s="252"/>
      <c r="R4" s="26"/>
      <c r="S4" s="27"/>
      <c r="T4" s="24"/>
      <c r="U4" s="256"/>
      <c r="V4" s="257"/>
      <c r="W4" s="258"/>
      <c r="X4" s="251">
        <f>COUNTIF(BJ5:BJ9,TRUE)</f>
        <v>3</v>
      </c>
      <c r="Y4" s="252"/>
      <c r="Z4" s="252"/>
      <c r="AA4" s="252"/>
      <c r="AB4" s="25"/>
      <c r="AC4" s="256"/>
      <c r="AD4" s="257"/>
      <c r="AE4" s="258"/>
      <c r="AF4" s="251">
        <f>COUNTIF(BK5:BK9,TRUE)</f>
        <v>3</v>
      </c>
      <c r="AG4" s="252"/>
      <c r="AH4" s="252"/>
      <c r="AI4" s="252"/>
      <c r="AJ4" s="26"/>
      <c r="AK4" s="27"/>
      <c r="AL4" s="24"/>
      <c r="AM4" s="256"/>
      <c r="AN4" s="257"/>
      <c r="AO4" s="258"/>
      <c r="AP4" s="251">
        <f>COUNTIF(BM5:BM9,TRUE)</f>
        <v>0</v>
      </c>
      <c r="AQ4" s="252"/>
      <c r="AR4" s="252"/>
      <c r="AS4" s="252"/>
      <c r="AT4" s="25"/>
      <c r="AU4" s="248"/>
      <c r="AV4" s="249"/>
      <c r="AW4" s="250"/>
      <c r="AX4" s="251">
        <f>COUNTIF(BN5:BN9,TRUE)</f>
        <v>2</v>
      </c>
      <c r="AY4" s="252"/>
      <c r="AZ4" s="252"/>
      <c r="BA4" s="252"/>
      <c r="BB4" s="26"/>
      <c r="BC4" s="28"/>
      <c r="BF4" s="30"/>
      <c r="BG4" s="30"/>
      <c r="BH4" s="30"/>
      <c r="BI4" s="30"/>
      <c r="BJ4" s="31"/>
      <c r="BK4" s="31"/>
      <c r="BL4" s="31"/>
      <c r="BM4" s="31"/>
      <c r="BN4" s="31"/>
      <c r="BO4" s="28"/>
      <c r="BP4" s="32"/>
      <c r="BQ4" s="32"/>
      <c r="BR4" s="32"/>
    </row>
    <row r="5" spans="2:70" s="52" customFormat="1" ht="21.75" thickBot="1">
      <c r="B5" s="33"/>
      <c r="C5" s="34" t="s">
        <v>5</v>
      </c>
      <c r="D5" s="35"/>
      <c r="E5" s="34"/>
      <c r="F5" s="34"/>
      <c r="G5" s="36"/>
      <c r="H5" s="37"/>
      <c r="I5" s="38" t="s">
        <v>1</v>
      </c>
      <c r="J5" s="39"/>
      <c r="K5" s="34" t="s">
        <v>124</v>
      </c>
      <c r="L5" s="34"/>
      <c r="M5" s="34"/>
      <c r="N5" s="34"/>
      <c r="O5" s="40"/>
      <c r="P5" s="41"/>
      <c r="Q5" s="38" t="s">
        <v>7</v>
      </c>
      <c r="R5" s="42"/>
      <c r="S5" s="43"/>
      <c r="T5" s="33"/>
      <c r="U5" s="34" t="s">
        <v>71</v>
      </c>
      <c r="V5" s="34"/>
      <c r="W5" s="34"/>
      <c r="X5" s="34"/>
      <c r="Y5" s="44"/>
      <c r="Z5" s="45"/>
      <c r="AA5" s="46" t="s">
        <v>1</v>
      </c>
      <c r="AB5" s="39"/>
      <c r="AC5" s="34" t="s">
        <v>73</v>
      </c>
      <c r="AD5" s="35"/>
      <c r="AE5" s="34"/>
      <c r="AF5" s="34"/>
      <c r="AG5" s="47"/>
      <c r="AH5" s="41"/>
      <c r="AI5" s="38" t="s">
        <v>1</v>
      </c>
      <c r="AJ5" s="42"/>
      <c r="AK5" s="43"/>
      <c r="AL5" s="33"/>
      <c r="AM5" s="34" t="s">
        <v>2</v>
      </c>
      <c r="AN5" s="34"/>
      <c r="AO5" s="34"/>
      <c r="AP5" s="34"/>
      <c r="AQ5" s="36"/>
      <c r="AR5" s="45"/>
      <c r="AS5" s="38" t="s">
        <v>1</v>
      </c>
      <c r="AT5" s="39"/>
      <c r="AU5" s="34" t="s">
        <v>4</v>
      </c>
      <c r="AV5" s="35"/>
      <c r="AW5" s="34"/>
      <c r="AX5" s="34"/>
      <c r="AY5" s="40"/>
      <c r="AZ5" s="41"/>
      <c r="BA5" s="38" t="s">
        <v>1</v>
      </c>
      <c r="BB5" s="42"/>
      <c r="BC5" s="48"/>
      <c r="BD5" s="48"/>
      <c r="BE5" s="49"/>
      <c r="BF5" s="50" t="s">
        <v>8</v>
      </c>
      <c r="BG5" s="50" t="b">
        <f>OR(F26&gt;=66)</f>
        <v>1</v>
      </c>
      <c r="BH5" s="50" t="b">
        <f>OR(N26&gt;=66)</f>
        <v>1</v>
      </c>
      <c r="BI5" s="50" t="s">
        <v>9</v>
      </c>
      <c r="BJ5" s="50" t="b">
        <f>OR(X26&gt;=66)</f>
        <v>1</v>
      </c>
      <c r="BK5" s="50" t="b">
        <f>OR(AF26&gt;=66)</f>
        <v>1</v>
      </c>
      <c r="BL5" s="50" t="s">
        <v>10</v>
      </c>
      <c r="BM5" s="50" t="b">
        <f>OR(AP26&gt;=66)</f>
        <v>0</v>
      </c>
      <c r="BN5" s="50" t="b">
        <f>OR(AX26&gt;=66)</f>
        <v>1</v>
      </c>
      <c r="BO5" s="48"/>
      <c r="BP5" s="51"/>
      <c r="BQ5" s="51"/>
      <c r="BR5" s="51"/>
    </row>
    <row r="6" spans="2:70" s="70" customFormat="1" ht="15" customHeight="1">
      <c r="B6" s="53"/>
      <c r="C6" s="54" t="s">
        <v>248</v>
      </c>
      <c r="D6" s="55"/>
      <c r="E6" s="56"/>
      <c r="F6" s="57">
        <v>6</v>
      </c>
      <c r="G6" s="58"/>
      <c r="H6" s="59"/>
      <c r="I6" s="57">
        <v>-2</v>
      </c>
      <c r="J6" s="60"/>
      <c r="K6" s="54" t="s">
        <v>171</v>
      </c>
      <c r="L6" s="55"/>
      <c r="M6" s="56"/>
      <c r="N6" s="57">
        <v>7.5</v>
      </c>
      <c r="O6" s="147" t="s">
        <v>212</v>
      </c>
      <c r="P6" s="57">
        <v>3</v>
      </c>
      <c r="Q6" s="57">
        <v>-1</v>
      </c>
      <c r="R6" s="61"/>
      <c r="S6" s="62"/>
      <c r="T6" s="63"/>
      <c r="U6" s="54" t="s">
        <v>11</v>
      </c>
      <c r="V6" s="55"/>
      <c r="W6" s="56"/>
      <c r="X6" s="57">
        <v>6.5</v>
      </c>
      <c r="Y6" s="58"/>
      <c r="Z6" s="57"/>
      <c r="AA6" s="57"/>
      <c r="AB6" s="60"/>
      <c r="AC6" s="54" t="s">
        <v>159</v>
      </c>
      <c r="AD6" s="55"/>
      <c r="AE6" s="56"/>
      <c r="AF6" s="57">
        <v>6.5</v>
      </c>
      <c r="AG6" s="58"/>
      <c r="AH6" s="57"/>
      <c r="AI6" s="57"/>
      <c r="AJ6" s="61"/>
      <c r="AK6" s="62"/>
      <c r="AL6" s="63"/>
      <c r="AM6" s="54" t="s">
        <v>75</v>
      </c>
      <c r="AN6" s="55"/>
      <c r="AO6" s="56"/>
      <c r="AP6" s="57"/>
      <c r="AQ6" s="58"/>
      <c r="AR6" s="59" t="s">
        <v>213</v>
      </c>
      <c r="AS6" s="57"/>
      <c r="AT6" s="64"/>
      <c r="AU6" s="54" t="s">
        <v>12</v>
      </c>
      <c r="AV6" s="55"/>
      <c r="AW6" s="56"/>
      <c r="AX6" s="57">
        <v>5.5</v>
      </c>
      <c r="AY6" s="58"/>
      <c r="AZ6" s="57"/>
      <c r="BA6" s="57">
        <v>-2</v>
      </c>
      <c r="BB6" s="65"/>
      <c r="BC6" s="66"/>
      <c r="BD6" s="66"/>
      <c r="BE6" s="67"/>
      <c r="BF6" s="68"/>
      <c r="BG6" s="68" t="b">
        <f>OR(F26&gt;=72)</f>
        <v>1</v>
      </c>
      <c r="BH6" s="68" t="b">
        <f>OR(N26&gt;=72)</f>
        <v>0</v>
      </c>
      <c r="BI6" s="68"/>
      <c r="BJ6" s="68" t="b">
        <f>OR(X26&gt;=72)</f>
        <v>1</v>
      </c>
      <c r="BK6" s="68" t="b">
        <f>OR(AF26&gt;=72)</f>
        <v>1</v>
      </c>
      <c r="BL6" s="68"/>
      <c r="BM6" s="68" t="b">
        <f>OR(AP26&gt;=72)</f>
        <v>0</v>
      </c>
      <c r="BN6" s="68" t="b">
        <f>OR(AX26&gt;=72)</f>
        <v>1</v>
      </c>
      <c r="BO6" s="66"/>
      <c r="BP6" s="69"/>
      <c r="BQ6" s="69"/>
      <c r="BR6" s="69"/>
    </row>
    <row r="7" spans="2:70" s="70" customFormat="1" ht="15" customHeight="1">
      <c r="B7" s="53"/>
      <c r="C7" s="71" t="s">
        <v>131</v>
      </c>
      <c r="D7" s="72"/>
      <c r="E7" s="73"/>
      <c r="F7" s="74">
        <v>7</v>
      </c>
      <c r="G7" s="75"/>
      <c r="H7" s="76"/>
      <c r="I7" s="77"/>
      <c r="J7" s="60"/>
      <c r="K7" s="71" t="s">
        <v>20</v>
      </c>
      <c r="L7" s="72"/>
      <c r="M7" s="73"/>
      <c r="N7" s="74">
        <v>6.5</v>
      </c>
      <c r="O7" s="78" t="s">
        <v>212</v>
      </c>
      <c r="P7" s="76">
        <v>1</v>
      </c>
      <c r="Q7" s="77"/>
      <c r="R7" s="61"/>
      <c r="S7" s="62"/>
      <c r="T7" s="63"/>
      <c r="U7" s="71" t="s">
        <v>109</v>
      </c>
      <c r="V7" s="72"/>
      <c r="W7" s="73"/>
      <c r="X7" s="74"/>
      <c r="Y7" s="75" t="s">
        <v>213</v>
      </c>
      <c r="Z7" s="76"/>
      <c r="AA7" s="77"/>
      <c r="AB7" s="60"/>
      <c r="AC7" s="71" t="s">
        <v>243</v>
      </c>
      <c r="AD7" s="72"/>
      <c r="AE7" s="73"/>
      <c r="AF7" s="74">
        <v>5</v>
      </c>
      <c r="AG7" s="75"/>
      <c r="AH7" s="76"/>
      <c r="AI7" s="77"/>
      <c r="AJ7" s="61"/>
      <c r="AK7" s="62"/>
      <c r="AL7" s="63"/>
      <c r="AM7" s="71" t="s">
        <v>189</v>
      </c>
      <c r="AN7" s="72"/>
      <c r="AO7" s="73"/>
      <c r="AP7" s="74">
        <v>6.5</v>
      </c>
      <c r="AQ7" s="75"/>
      <c r="AR7" s="76"/>
      <c r="AS7" s="77"/>
      <c r="AT7" s="64"/>
      <c r="AU7" s="71" t="s">
        <v>222</v>
      </c>
      <c r="AV7" s="72"/>
      <c r="AW7" s="73"/>
      <c r="AX7" s="74">
        <v>7</v>
      </c>
      <c r="AY7" s="78" t="s">
        <v>212</v>
      </c>
      <c r="AZ7" s="76">
        <v>1</v>
      </c>
      <c r="BA7" s="77"/>
      <c r="BB7" s="65"/>
      <c r="BC7" s="66"/>
      <c r="BD7" s="66"/>
      <c r="BE7" s="67"/>
      <c r="BF7" s="68"/>
      <c r="BG7" s="68" t="b">
        <f>OR(F26&gt;=78)</f>
        <v>0</v>
      </c>
      <c r="BH7" s="68" t="b">
        <f>OR(N26&gt;=78)</f>
        <v>0</v>
      </c>
      <c r="BI7" s="68"/>
      <c r="BJ7" s="68" t="b">
        <f>OR(X26&gt;=78)</f>
        <v>1</v>
      </c>
      <c r="BK7" s="68" t="b">
        <f>OR(AF26&gt;=78)</f>
        <v>1</v>
      </c>
      <c r="BL7" s="68"/>
      <c r="BM7" s="68" t="b">
        <f>OR(AP26&gt;=78)</f>
        <v>0</v>
      </c>
      <c r="BN7" s="68" t="b">
        <f>OR(AX26&gt;=78)</f>
        <v>0</v>
      </c>
      <c r="BO7" s="66"/>
      <c r="BP7" s="69"/>
      <c r="BQ7" s="69"/>
      <c r="BR7" s="69"/>
    </row>
    <row r="8" spans="2:70" s="70" customFormat="1" ht="15" customHeight="1">
      <c r="B8" s="53"/>
      <c r="C8" s="71" t="s">
        <v>101</v>
      </c>
      <c r="D8" s="72"/>
      <c r="E8" s="73"/>
      <c r="F8" s="77">
        <v>6.5</v>
      </c>
      <c r="G8" s="75"/>
      <c r="H8" s="76"/>
      <c r="I8" s="77"/>
      <c r="J8" s="60"/>
      <c r="K8" s="71" t="s">
        <v>103</v>
      </c>
      <c r="L8" s="72"/>
      <c r="M8" s="73"/>
      <c r="N8" s="77">
        <v>5.5</v>
      </c>
      <c r="O8" s="78"/>
      <c r="P8" s="76"/>
      <c r="Q8" s="77">
        <v>-0.5</v>
      </c>
      <c r="R8" s="61"/>
      <c r="S8" s="62"/>
      <c r="T8" s="63"/>
      <c r="U8" s="71" t="s">
        <v>81</v>
      </c>
      <c r="V8" s="72"/>
      <c r="W8" s="73"/>
      <c r="X8" s="77">
        <v>7</v>
      </c>
      <c r="Y8" s="75"/>
      <c r="Z8" s="76"/>
      <c r="AA8" s="77"/>
      <c r="AB8" s="60"/>
      <c r="AC8" s="71" t="s">
        <v>22</v>
      </c>
      <c r="AD8" s="72"/>
      <c r="AE8" s="73"/>
      <c r="AF8" s="77">
        <v>6.5</v>
      </c>
      <c r="AG8" s="75"/>
      <c r="AH8" s="76"/>
      <c r="AI8" s="77"/>
      <c r="AJ8" s="61"/>
      <c r="AK8" s="62"/>
      <c r="AL8" s="63"/>
      <c r="AM8" s="71" t="s">
        <v>18</v>
      </c>
      <c r="AN8" s="72"/>
      <c r="AO8" s="73"/>
      <c r="AP8" s="77">
        <v>7</v>
      </c>
      <c r="AQ8" s="88" t="s">
        <v>212</v>
      </c>
      <c r="AR8" s="76">
        <v>1</v>
      </c>
      <c r="AS8" s="77"/>
      <c r="AT8" s="64"/>
      <c r="AU8" s="71" t="s">
        <v>79</v>
      </c>
      <c r="AV8" s="72"/>
      <c r="AW8" s="73"/>
      <c r="AX8" s="77"/>
      <c r="AY8" s="75" t="s">
        <v>213</v>
      </c>
      <c r="AZ8" s="76"/>
      <c r="BA8" s="77"/>
      <c r="BB8" s="65"/>
      <c r="BC8" s="66"/>
      <c r="BD8" s="66"/>
      <c r="BE8" s="67"/>
      <c r="BF8" s="68"/>
      <c r="BG8" s="68" t="b">
        <f>OR(F26&gt;=84)</f>
        <v>0</v>
      </c>
      <c r="BH8" s="68" t="b">
        <f>OR(N26&gt;=84)</f>
        <v>0</v>
      </c>
      <c r="BI8" s="68"/>
      <c r="BJ8" s="68" t="b">
        <f>OR(X26&gt;=84)</f>
        <v>0</v>
      </c>
      <c r="BK8" s="68" t="b">
        <f>OR(AF26&gt;=84)</f>
        <v>0</v>
      </c>
      <c r="BL8" s="68"/>
      <c r="BM8" s="68" t="b">
        <f>OR(AP26&gt;=84)</f>
        <v>0</v>
      </c>
      <c r="BN8" s="68" t="b">
        <f>OR(AX26&gt;=84)</f>
        <v>0</v>
      </c>
      <c r="BO8" s="66"/>
      <c r="BP8" s="69"/>
      <c r="BQ8" s="69"/>
      <c r="BR8" s="69"/>
    </row>
    <row r="9" spans="2:70" s="70" customFormat="1" ht="15" customHeight="1">
      <c r="B9" s="53"/>
      <c r="C9" s="71" t="s">
        <v>60</v>
      </c>
      <c r="D9" s="72"/>
      <c r="E9" s="73"/>
      <c r="F9" s="77">
        <v>6</v>
      </c>
      <c r="G9" s="75"/>
      <c r="H9" s="76"/>
      <c r="I9" s="77"/>
      <c r="J9" s="60"/>
      <c r="K9" s="71" t="s">
        <v>146</v>
      </c>
      <c r="L9" s="72"/>
      <c r="M9" s="73"/>
      <c r="N9" s="77">
        <v>6.5</v>
      </c>
      <c r="O9" s="75"/>
      <c r="P9" s="76"/>
      <c r="Q9" s="77">
        <v>-0.5</v>
      </c>
      <c r="R9" s="61"/>
      <c r="S9" s="62"/>
      <c r="T9" s="63"/>
      <c r="U9" s="71" t="s">
        <v>82</v>
      </c>
      <c r="V9" s="72"/>
      <c r="W9" s="73"/>
      <c r="X9" s="77"/>
      <c r="Y9" s="75" t="s">
        <v>213</v>
      </c>
      <c r="Z9" s="76"/>
      <c r="AA9" s="77"/>
      <c r="AB9" s="60"/>
      <c r="AC9" s="71" t="s">
        <v>164</v>
      </c>
      <c r="AD9" s="72"/>
      <c r="AE9" s="73"/>
      <c r="AF9" s="77">
        <v>5</v>
      </c>
      <c r="AG9" s="79"/>
      <c r="AH9" s="76"/>
      <c r="AI9" s="77">
        <v>-0.5</v>
      </c>
      <c r="AJ9" s="61"/>
      <c r="AK9" s="62"/>
      <c r="AL9" s="63"/>
      <c r="AM9" s="71" t="s">
        <v>183</v>
      </c>
      <c r="AN9" s="72"/>
      <c r="AO9" s="73"/>
      <c r="AP9" s="77">
        <v>6</v>
      </c>
      <c r="AQ9" s="75"/>
      <c r="AR9" s="76"/>
      <c r="AS9" s="77"/>
      <c r="AT9" s="64"/>
      <c r="AU9" s="71" t="s">
        <v>204</v>
      </c>
      <c r="AV9" s="72"/>
      <c r="AW9" s="73"/>
      <c r="AX9" s="77">
        <v>7</v>
      </c>
      <c r="AY9" s="78" t="s">
        <v>212</v>
      </c>
      <c r="AZ9" s="76">
        <v>3</v>
      </c>
      <c r="BA9" s="77"/>
      <c r="BB9" s="65"/>
      <c r="BC9" s="66"/>
      <c r="BD9" s="66"/>
      <c r="BE9" s="67"/>
      <c r="BF9" s="80"/>
      <c r="BG9" s="68" t="b">
        <f>OR(F26&gt;=90)</f>
        <v>0</v>
      </c>
      <c r="BH9" s="68" t="b">
        <f>OR(N26&gt;=90)</f>
        <v>0</v>
      </c>
      <c r="BI9" s="80"/>
      <c r="BJ9" s="68" t="b">
        <f>OR(X26&gt;=90)</f>
        <v>0</v>
      </c>
      <c r="BK9" s="68" t="b">
        <f>OR(AF26&gt;=90)</f>
        <v>0</v>
      </c>
      <c r="BL9" s="80"/>
      <c r="BM9" s="68" t="b">
        <f>OR(AP26&gt;=90)</f>
        <v>0</v>
      </c>
      <c r="BN9" s="68" t="b">
        <f>OR(AX26&gt;=90)</f>
        <v>0</v>
      </c>
      <c r="BO9" s="66"/>
      <c r="BP9" s="69"/>
      <c r="BQ9" s="69"/>
      <c r="BR9" s="69"/>
    </row>
    <row r="10" spans="2:70" s="70" customFormat="1" ht="15" customHeight="1">
      <c r="B10" s="53"/>
      <c r="C10" s="81" t="s">
        <v>50</v>
      </c>
      <c r="D10" s="82"/>
      <c r="E10" s="83"/>
      <c r="F10" s="77">
        <v>6</v>
      </c>
      <c r="G10" s="78"/>
      <c r="H10" s="77"/>
      <c r="I10" s="77"/>
      <c r="J10" s="60"/>
      <c r="K10" s="81" t="s">
        <v>26</v>
      </c>
      <c r="L10" s="82"/>
      <c r="M10" s="83"/>
      <c r="N10" s="77">
        <v>6.5</v>
      </c>
      <c r="O10" s="75"/>
      <c r="P10" s="77"/>
      <c r="Q10" s="77"/>
      <c r="R10" s="61"/>
      <c r="S10" s="62"/>
      <c r="T10" s="63"/>
      <c r="U10" s="81" t="s">
        <v>258</v>
      </c>
      <c r="V10" s="82"/>
      <c r="W10" s="83"/>
      <c r="X10" s="77">
        <v>6.5</v>
      </c>
      <c r="Y10" s="75"/>
      <c r="Z10" s="77"/>
      <c r="AA10" s="77"/>
      <c r="AB10" s="60"/>
      <c r="AC10" s="81" t="s">
        <v>89</v>
      </c>
      <c r="AD10" s="82"/>
      <c r="AE10" s="83"/>
      <c r="AF10" s="77">
        <v>6</v>
      </c>
      <c r="AG10" s="75"/>
      <c r="AH10" s="77"/>
      <c r="AI10" s="77"/>
      <c r="AJ10" s="61"/>
      <c r="AK10" s="62"/>
      <c r="AL10" s="63"/>
      <c r="AM10" s="81" t="s">
        <v>252</v>
      </c>
      <c r="AN10" s="82"/>
      <c r="AO10" s="83"/>
      <c r="AP10" s="77">
        <v>5</v>
      </c>
      <c r="AQ10" s="79"/>
      <c r="AR10" s="77"/>
      <c r="AS10" s="77"/>
      <c r="AT10" s="64"/>
      <c r="AU10" s="81" t="s">
        <v>87</v>
      </c>
      <c r="AV10" s="82"/>
      <c r="AW10" s="83"/>
      <c r="AX10" s="77">
        <v>7</v>
      </c>
      <c r="AY10" s="75"/>
      <c r="AZ10" s="77"/>
      <c r="BA10" s="77">
        <v>-0.5</v>
      </c>
      <c r="BB10" s="65"/>
      <c r="BC10" s="66"/>
      <c r="BD10" s="66"/>
      <c r="BE10" s="67"/>
      <c r="BF10" s="68" t="s">
        <v>29</v>
      </c>
      <c r="BG10" s="68" t="b">
        <f>OR(F52&gt;=66)</f>
        <v>1</v>
      </c>
      <c r="BH10" s="68" t="b">
        <f>OR(N52&gt;=66)</f>
        <v>1</v>
      </c>
      <c r="BI10" s="68" t="s">
        <v>30</v>
      </c>
      <c r="BJ10" s="68" t="b">
        <f>OR(X52&gt;=66)</f>
        <v>1</v>
      </c>
      <c r="BK10" s="68" t="b">
        <f>OR(AF52&gt;=66)</f>
        <v>1</v>
      </c>
      <c r="BL10" s="87"/>
      <c r="BM10" s="87"/>
      <c r="BN10" s="87"/>
      <c r="BO10" s="66"/>
      <c r="BP10" s="69"/>
      <c r="BQ10" s="69"/>
      <c r="BR10" s="69"/>
    </row>
    <row r="11" spans="2:70" s="70" customFormat="1" ht="15" customHeight="1">
      <c r="B11" s="53"/>
      <c r="C11" s="71" t="s">
        <v>128</v>
      </c>
      <c r="D11" s="72"/>
      <c r="E11" s="73"/>
      <c r="F11" s="77">
        <v>7</v>
      </c>
      <c r="G11" s="78" t="s">
        <v>212</v>
      </c>
      <c r="H11" s="76">
        <v>3</v>
      </c>
      <c r="I11" s="77">
        <v>1</v>
      </c>
      <c r="J11" s="60"/>
      <c r="K11" s="71" t="s">
        <v>39</v>
      </c>
      <c r="L11" s="72"/>
      <c r="M11" s="73"/>
      <c r="N11" s="77">
        <v>6.5</v>
      </c>
      <c r="O11" s="88"/>
      <c r="P11" s="76"/>
      <c r="Q11" s="77"/>
      <c r="R11" s="61"/>
      <c r="S11" s="62"/>
      <c r="T11" s="63"/>
      <c r="U11" s="71" t="s">
        <v>59</v>
      </c>
      <c r="V11" s="72"/>
      <c r="W11" s="73"/>
      <c r="X11" s="77">
        <v>7.5</v>
      </c>
      <c r="Y11" s="78" t="s">
        <v>212</v>
      </c>
      <c r="Z11" s="76">
        <v>3</v>
      </c>
      <c r="AA11" s="77">
        <v>-0.5</v>
      </c>
      <c r="AB11" s="60"/>
      <c r="AC11" s="71" t="s">
        <v>244</v>
      </c>
      <c r="AD11" s="72"/>
      <c r="AE11" s="73"/>
      <c r="AF11" s="77">
        <v>6.5</v>
      </c>
      <c r="AG11" s="78"/>
      <c r="AH11" s="76"/>
      <c r="AI11" s="77"/>
      <c r="AJ11" s="61"/>
      <c r="AK11" s="62"/>
      <c r="AL11" s="63"/>
      <c r="AM11" s="71" t="s">
        <v>27</v>
      </c>
      <c r="AN11" s="72"/>
      <c r="AO11" s="73"/>
      <c r="AP11" s="77">
        <v>5</v>
      </c>
      <c r="AQ11" s="75"/>
      <c r="AR11" s="76"/>
      <c r="AS11" s="77">
        <v>-0.5</v>
      </c>
      <c r="AT11" s="64"/>
      <c r="AU11" s="71" t="s">
        <v>23</v>
      </c>
      <c r="AV11" s="72"/>
      <c r="AW11" s="73"/>
      <c r="AX11" s="77">
        <v>5.5</v>
      </c>
      <c r="AY11" s="78"/>
      <c r="AZ11" s="76"/>
      <c r="BA11" s="77"/>
      <c r="BB11" s="65"/>
      <c r="BC11" s="66"/>
      <c r="BD11" s="66"/>
      <c r="BE11" s="67"/>
      <c r="BF11" s="68"/>
      <c r="BG11" s="68" t="b">
        <f>OR(F52&gt;=72)</f>
        <v>0</v>
      </c>
      <c r="BH11" s="68" t="b">
        <f>OR(N52&gt;=72)</f>
        <v>1</v>
      </c>
      <c r="BI11" s="68"/>
      <c r="BJ11" s="68" t="b">
        <f>OR(X52&gt;=72)</f>
        <v>1</v>
      </c>
      <c r="BK11" s="68" t="b">
        <f>OR(AF52&gt;=72)</f>
        <v>0</v>
      </c>
      <c r="BL11" s="87"/>
      <c r="BM11" s="87"/>
      <c r="BN11" s="87"/>
      <c r="BO11" s="66"/>
      <c r="BP11" s="69"/>
      <c r="BQ11" s="69"/>
      <c r="BR11" s="69"/>
    </row>
    <row r="12" spans="2:70" s="70" customFormat="1" ht="15" customHeight="1">
      <c r="B12" s="53"/>
      <c r="C12" s="71" t="s">
        <v>86</v>
      </c>
      <c r="D12" s="72"/>
      <c r="E12" s="73"/>
      <c r="F12" s="77">
        <v>6</v>
      </c>
      <c r="G12" s="78"/>
      <c r="H12" s="76"/>
      <c r="I12" s="77"/>
      <c r="J12" s="60"/>
      <c r="K12" s="71" t="s">
        <v>46</v>
      </c>
      <c r="L12" s="72"/>
      <c r="M12" s="73"/>
      <c r="N12" s="77">
        <v>6.5</v>
      </c>
      <c r="O12" s="78" t="s">
        <v>212</v>
      </c>
      <c r="P12" s="76">
        <v>1</v>
      </c>
      <c r="Q12" s="77"/>
      <c r="R12" s="61"/>
      <c r="S12" s="62"/>
      <c r="T12" s="63"/>
      <c r="U12" s="71" t="s">
        <v>31</v>
      </c>
      <c r="V12" s="72"/>
      <c r="W12" s="73"/>
      <c r="X12" s="77">
        <v>6.5</v>
      </c>
      <c r="Y12" s="78" t="s">
        <v>212</v>
      </c>
      <c r="Z12" s="76">
        <v>3</v>
      </c>
      <c r="AA12" s="77"/>
      <c r="AB12" s="60"/>
      <c r="AC12" s="71" t="s">
        <v>62</v>
      </c>
      <c r="AD12" s="72"/>
      <c r="AE12" s="73"/>
      <c r="AF12" s="77">
        <v>7</v>
      </c>
      <c r="AG12" s="78" t="s">
        <v>212</v>
      </c>
      <c r="AH12" s="76">
        <v>3</v>
      </c>
      <c r="AI12" s="77">
        <v>-0.5</v>
      </c>
      <c r="AJ12" s="61"/>
      <c r="AK12" s="62"/>
      <c r="AL12" s="63"/>
      <c r="AM12" s="71" t="s">
        <v>253</v>
      </c>
      <c r="AN12" s="72"/>
      <c r="AO12" s="73"/>
      <c r="AP12" s="77">
        <v>4</v>
      </c>
      <c r="AQ12" s="75"/>
      <c r="AR12" s="76"/>
      <c r="AS12" s="77"/>
      <c r="AT12" s="64"/>
      <c r="AU12" s="71" t="s">
        <v>111</v>
      </c>
      <c r="AV12" s="72"/>
      <c r="AW12" s="73"/>
      <c r="AX12" s="77">
        <v>5.5</v>
      </c>
      <c r="AY12" s="75"/>
      <c r="AZ12" s="76"/>
      <c r="BA12" s="77">
        <v>-0.5</v>
      </c>
      <c r="BB12" s="65"/>
      <c r="BC12" s="66"/>
      <c r="BD12" s="66"/>
      <c r="BE12" s="67"/>
      <c r="BF12" s="68"/>
      <c r="BG12" s="68" t="b">
        <f>OR(F52&gt;=78)</f>
        <v>0</v>
      </c>
      <c r="BH12" s="68" t="b">
        <f>OR(N52&gt;=78)</f>
        <v>0</v>
      </c>
      <c r="BI12" s="68"/>
      <c r="BJ12" s="68" t="b">
        <f>OR(X52&gt;=78)</f>
        <v>0</v>
      </c>
      <c r="BK12" s="68" t="b">
        <f>OR(AF52&gt;=78)</f>
        <v>0</v>
      </c>
      <c r="BL12" s="87"/>
      <c r="BM12" s="87"/>
      <c r="BN12" s="87"/>
      <c r="BO12" s="66"/>
      <c r="BP12" s="69"/>
      <c r="BQ12" s="69"/>
      <c r="BR12" s="69"/>
    </row>
    <row r="13" spans="2:70" s="70" customFormat="1" ht="15" customHeight="1">
      <c r="B13" s="53"/>
      <c r="C13" s="71" t="s">
        <v>41</v>
      </c>
      <c r="D13" s="72"/>
      <c r="E13" s="73"/>
      <c r="F13" s="77">
        <v>5</v>
      </c>
      <c r="G13" s="88"/>
      <c r="H13" s="76"/>
      <c r="I13" s="77"/>
      <c r="J13" s="60"/>
      <c r="K13" s="71" t="s">
        <v>173</v>
      </c>
      <c r="L13" s="72"/>
      <c r="M13" s="73"/>
      <c r="N13" s="77"/>
      <c r="O13" s="75" t="s">
        <v>213</v>
      </c>
      <c r="P13" s="76"/>
      <c r="Q13" s="77"/>
      <c r="R13" s="61"/>
      <c r="S13" s="62"/>
      <c r="T13" s="63"/>
      <c r="U13" s="71" t="s">
        <v>40</v>
      </c>
      <c r="V13" s="72"/>
      <c r="W13" s="73"/>
      <c r="X13" s="77">
        <v>5.5</v>
      </c>
      <c r="Y13" s="75"/>
      <c r="Z13" s="76"/>
      <c r="AA13" s="77"/>
      <c r="AB13" s="60"/>
      <c r="AC13" s="71" t="s">
        <v>42</v>
      </c>
      <c r="AD13" s="72"/>
      <c r="AE13" s="73"/>
      <c r="AF13" s="77">
        <v>6</v>
      </c>
      <c r="AG13" s="78"/>
      <c r="AH13" s="76"/>
      <c r="AI13" s="77"/>
      <c r="AJ13" s="61"/>
      <c r="AK13" s="62"/>
      <c r="AL13" s="63"/>
      <c r="AM13" s="71" t="s">
        <v>192</v>
      </c>
      <c r="AN13" s="72"/>
      <c r="AO13" s="73"/>
      <c r="AP13" s="77">
        <v>5.5</v>
      </c>
      <c r="AQ13" s="75"/>
      <c r="AR13" s="76"/>
      <c r="AS13" s="77"/>
      <c r="AT13" s="64"/>
      <c r="AU13" s="71" t="s">
        <v>205</v>
      </c>
      <c r="AV13" s="72"/>
      <c r="AW13" s="73"/>
      <c r="AX13" s="77"/>
      <c r="AY13" s="79" t="s">
        <v>213</v>
      </c>
      <c r="AZ13" s="76"/>
      <c r="BA13" s="77"/>
      <c r="BB13" s="65"/>
      <c r="BC13" s="66"/>
      <c r="BD13" s="66"/>
      <c r="BE13" s="67"/>
      <c r="BF13" s="68"/>
      <c r="BG13" s="68" t="b">
        <f>OR(F52&gt;=84)</f>
        <v>0</v>
      </c>
      <c r="BH13" s="68" t="b">
        <f>OR(N52&gt;=84)</f>
        <v>0</v>
      </c>
      <c r="BI13" s="68"/>
      <c r="BJ13" s="68" t="b">
        <f>OR(X52&gt;=84)</f>
        <v>0</v>
      </c>
      <c r="BK13" s="68" t="b">
        <f>OR(AF52&gt;=84)</f>
        <v>0</v>
      </c>
      <c r="BL13" s="87"/>
      <c r="BM13" s="87"/>
      <c r="BN13" s="87"/>
      <c r="BO13" s="66"/>
      <c r="BP13" s="69"/>
      <c r="BQ13" s="69"/>
      <c r="BR13" s="69"/>
    </row>
    <row r="14" spans="2:70" s="70" customFormat="1" ht="15" customHeight="1">
      <c r="B14" s="53"/>
      <c r="C14" s="81" t="s">
        <v>129</v>
      </c>
      <c r="D14" s="82"/>
      <c r="E14" s="83"/>
      <c r="F14" s="74">
        <v>7.5</v>
      </c>
      <c r="G14" s="78" t="s">
        <v>212</v>
      </c>
      <c r="H14" s="76">
        <v>1</v>
      </c>
      <c r="I14" s="77"/>
      <c r="J14" s="60"/>
      <c r="K14" s="84" t="s">
        <v>225</v>
      </c>
      <c r="L14" s="85"/>
      <c r="M14" s="86"/>
      <c r="N14" s="74"/>
      <c r="O14" s="79" t="s">
        <v>213</v>
      </c>
      <c r="P14" s="76"/>
      <c r="Q14" s="77"/>
      <c r="R14" s="61"/>
      <c r="S14" s="62"/>
      <c r="T14" s="63"/>
      <c r="U14" s="81" t="s">
        <v>54</v>
      </c>
      <c r="V14" s="82"/>
      <c r="W14" s="83"/>
      <c r="X14" s="74">
        <v>5.5</v>
      </c>
      <c r="Y14" s="78"/>
      <c r="Z14" s="76"/>
      <c r="AA14" s="77"/>
      <c r="AB14" s="60"/>
      <c r="AC14" s="81" t="s">
        <v>161</v>
      </c>
      <c r="AD14" s="82"/>
      <c r="AE14" s="83"/>
      <c r="AF14" s="74">
        <v>8</v>
      </c>
      <c r="AG14" s="78" t="s">
        <v>212</v>
      </c>
      <c r="AH14" s="76">
        <v>3</v>
      </c>
      <c r="AI14" s="77"/>
      <c r="AJ14" s="61"/>
      <c r="AK14" s="62"/>
      <c r="AL14" s="63"/>
      <c r="AM14" s="81" t="s">
        <v>187</v>
      </c>
      <c r="AN14" s="82"/>
      <c r="AO14" s="83"/>
      <c r="AP14" s="74">
        <v>6</v>
      </c>
      <c r="AQ14" s="75"/>
      <c r="AR14" s="76"/>
      <c r="AS14" s="77"/>
      <c r="AT14" s="64"/>
      <c r="AU14" s="81" t="s">
        <v>206</v>
      </c>
      <c r="AV14" s="82"/>
      <c r="AW14" s="83"/>
      <c r="AX14" s="74">
        <v>5.5</v>
      </c>
      <c r="AY14" s="75"/>
      <c r="AZ14" s="76"/>
      <c r="BA14" s="77"/>
      <c r="BB14" s="65"/>
      <c r="BC14" s="66"/>
      <c r="BD14" s="66"/>
      <c r="BE14" s="67"/>
      <c r="BF14" s="87"/>
      <c r="BG14" s="68" t="b">
        <f>OR(F52&gt;=90)</f>
        <v>0</v>
      </c>
      <c r="BH14" s="68" t="b">
        <f>OR(N52&gt;=90)</f>
        <v>0</v>
      </c>
      <c r="BI14" s="87"/>
      <c r="BJ14" s="68" t="b">
        <f>OR(X52&gt;=90)</f>
        <v>0</v>
      </c>
      <c r="BK14" s="68" t="b">
        <f>OR(AF52&gt;=90)</f>
        <v>0</v>
      </c>
      <c r="BL14" s="87"/>
      <c r="BM14" s="87"/>
      <c r="BN14" s="87"/>
      <c r="BO14" s="66"/>
      <c r="BP14" s="69"/>
      <c r="BQ14" s="69"/>
      <c r="BR14" s="69"/>
    </row>
    <row r="15" spans="2:70" s="70" customFormat="1" ht="15" customHeight="1">
      <c r="B15" s="53"/>
      <c r="C15" s="71" t="s">
        <v>52</v>
      </c>
      <c r="D15" s="72"/>
      <c r="E15" s="73"/>
      <c r="F15" s="77">
        <v>4.5</v>
      </c>
      <c r="G15" s="78"/>
      <c r="H15" s="76"/>
      <c r="I15" s="77"/>
      <c r="J15" s="60"/>
      <c r="K15" s="71" t="s">
        <v>176</v>
      </c>
      <c r="L15" s="72"/>
      <c r="M15" s="73"/>
      <c r="N15" s="77">
        <v>6.5</v>
      </c>
      <c r="O15" s="78"/>
      <c r="P15" s="76"/>
      <c r="Q15" s="77"/>
      <c r="R15" s="61"/>
      <c r="S15" s="62"/>
      <c r="T15" s="63"/>
      <c r="U15" s="71" t="s">
        <v>96</v>
      </c>
      <c r="V15" s="72"/>
      <c r="W15" s="73"/>
      <c r="X15" s="77">
        <v>7</v>
      </c>
      <c r="Y15" s="78" t="s">
        <v>212</v>
      </c>
      <c r="Z15" s="76">
        <v>3</v>
      </c>
      <c r="AA15" s="77"/>
      <c r="AB15" s="60"/>
      <c r="AC15" s="71" t="s">
        <v>162</v>
      </c>
      <c r="AD15" s="72"/>
      <c r="AE15" s="73"/>
      <c r="AF15" s="77">
        <v>4.5</v>
      </c>
      <c r="AG15" s="75"/>
      <c r="AH15" s="76"/>
      <c r="AI15" s="77"/>
      <c r="AJ15" s="61"/>
      <c r="AK15" s="62"/>
      <c r="AL15" s="63"/>
      <c r="AM15" s="71" t="s">
        <v>254</v>
      </c>
      <c r="AN15" s="72"/>
      <c r="AO15" s="73"/>
      <c r="AP15" s="77">
        <v>4.5</v>
      </c>
      <c r="AQ15" s="75"/>
      <c r="AR15" s="76"/>
      <c r="AS15" s="77"/>
      <c r="AT15" s="64"/>
      <c r="AU15" s="71" t="s">
        <v>64</v>
      </c>
      <c r="AV15" s="72"/>
      <c r="AW15" s="73"/>
      <c r="AX15" s="77">
        <v>7</v>
      </c>
      <c r="AY15" s="78" t="s">
        <v>212</v>
      </c>
      <c r="AZ15" s="76">
        <v>6</v>
      </c>
      <c r="BA15" s="77"/>
      <c r="BB15" s="65"/>
      <c r="BC15" s="66"/>
      <c r="BD15" s="66"/>
      <c r="BE15" s="67"/>
      <c r="BF15" s="87"/>
      <c r="BG15" s="87"/>
      <c r="BH15" s="87"/>
      <c r="BI15" s="87"/>
      <c r="BJ15" s="87"/>
      <c r="BK15" s="87"/>
      <c r="BL15" s="87"/>
      <c r="BM15" s="87"/>
      <c r="BN15" s="87"/>
      <c r="BO15" s="66"/>
      <c r="BP15" s="69"/>
      <c r="BQ15" s="69"/>
      <c r="BR15" s="69"/>
    </row>
    <row r="16" spans="2:70" s="70" customFormat="1" ht="15" customHeight="1" thickBot="1">
      <c r="B16" s="53"/>
      <c r="C16" s="89" t="s">
        <v>66</v>
      </c>
      <c r="D16" s="72"/>
      <c r="E16" s="73"/>
      <c r="F16" s="90">
        <v>6.5</v>
      </c>
      <c r="G16" s="91"/>
      <c r="H16" s="90"/>
      <c r="I16" s="90"/>
      <c r="J16" s="60"/>
      <c r="K16" s="89" t="s">
        <v>175</v>
      </c>
      <c r="L16" s="72"/>
      <c r="M16" s="73"/>
      <c r="N16" s="90">
        <v>5.5</v>
      </c>
      <c r="O16" s="92"/>
      <c r="P16" s="90"/>
      <c r="Q16" s="90">
        <v>-0.5</v>
      </c>
      <c r="R16" s="61"/>
      <c r="S16" s="62"/>
      <c r="T16" s="63"/>
      <c r="U16" s="89" t="s">
        <v>47</v>
      </c>
      <c r="V16" s="72"/>
      <c r="W16" s="73"/>
      <c r="X16" s="90">
        <v>6</v>
      </c>
      <c r="Y16" s="93"/>
      <c r="Z16" s="90"/>
      <c r="AA16" s="90">
        <v>-0.5</v>
      </c>
      <c r="AB16" s="60"/>
      <c r="AC16" s="89" t="s">
        <v>55</v>
      </c>
      <c r="AD16" s="72"/>
      <c r="AE16" s="73"/>
      <c r="AF16" s="90"/>
      <c r="AG16" s="92" t="s">
        <v>213</v>
      </c>
      <c r="AH16" s="90"/>
      <c r="AI16" s="90"/>
      <c r="AJ16" s="61"/>
      <c r="AK16" s="62"/>
      <c r="AL16" s="63"/>
      <c r="AM16" s="89" t="s">
        <v>186</v>
      </c>
      <c r="AN16" s="72"/>
      <c r="AO16" s="73"/>
      <c r="AP16" s="90">
        <v>6</v>
      </c>
      <c r="AQ16" s="92"/>
      <c r="AR16" s="90"/>
      <c r="AS16" s="90"/>
      <c r="AT16" s="64"/>
      <c r="AU16" s="89" t="s">
        <v>48</v>
      </c>
      <c r="AV16" s="72"/>
      <c r="AW16" s="73"/>
      <c r="AX16" s="90">
        <v>5</v>
      </c>
      <c r="AY16" s="92"/>
      <c r="AZ16" s="90"/>
      <c r="BA16" s="90"/>
      <c r="BB16" s="65"/>
      <c r="BC16" s="66"/>
      <c r="BD16" s="66"/>
      <c r="BE16" s="67"/>
      <c r="BF16" s="87"/>
      <c r="BG16" s="87"/>
      <c r="BH16" s="87"/>
      <c r="BI16" s="87"/>
      <c r="BJ16" s="87"/>
      <c r="BK16" s="87"/>
      <c r="BL16" s="87"/>
      <c r="BM16" s="87"/>
      <c r="BN16" s="87"/>
      <c r="BO16" s="66"/>
      <c r="BP16" s="69"/>
      <c r="BQ16" s="69"/>
      <c r="BR16" s="69"/>
    </row>
    <row r="17" spans="2:70" s="52" customFormat="1" ht="16.5" customHeight="1" thickBot="1">
      <c r="B17" s="94"/>
      <c r="C17" s="95" t="s">
        <v>122</v>
      </c>
      <c r="D17" s="96"/>
      <c r="E17" s="96"/>
      <c r="F17" s="97"/>
      <c r="G17" s="98"/>
      <c r="H17" s="97"/>
      <c r="I17" s="99"/>
      <c r="J17" s="43"/>
      <c r="K17" s="95" t="s">
        <v>122</v>
      </c>
      <c r="L17" s="96"/>
      <c r="M17" s="96"/>
      <c r="N17" s="97"/>
      <c r="O17" s="98"/>
      <c r="P17" s="97"/>
      <c r="Q17" s="99"/>
      <c r="R17" s="100"/>
      <c r="S17" s="101"/>
      <c r="T17" s="94"/>
      <c r="U17" s="95" t="s">
        <v>122</v>
      </c>
      <c r="V17" s="96"/>
      <c r="W17" s="96"/>
      <c r="X17" s="97"/>
      <c r="Y17" s="98"/>
      <c r="Z17" s="97"/>
      <c r="AA17" s="99"/>
      <c r="AB17" s="43"/>
      <c r="AC17" s="95" t="s">
        <v>122</v>
      </c>
      <c r="AD17" s="96"/>
      <c r="AE17" s="96"/>
      <c r="AF17" s="97"/>
      <c r="AG17" s="98"/>
      <c r="AH17" s="97"/>
      <c r="AI17" s="99"/>
      <c r="AJ17" s="100"/>
      <c r="AK17" s="43"/>
      <c r="AL17" s="94"/>
      <c r="AM17" s="95" t="s">
        <v>122</v>
      </c>
      <c r="AN17" s="96"/>
      <c r="AO17" s="96"/>
      <c r="AP17" s="97"/>
      <c r="AQ17" s="98"/>
      <c r="AR17" s="97"/>
      <c r="AS17" s="99"/>
      <c r="AT17" s="102"/>
      <c r="AU17" s="95" t="s">
        <v>122</v>
      </c>
      <c r="AV17" s="96"/>
      <c r="AW17" s="96"/>
      <c r="AX17" s="97"/>
      <c r="AY17" s="98"/>
      <c r="AZ17" s="97"/>
      <c r="BA17" s="99"/>
      <c r="BB17" s="100"/>
      <c r="BC17" s="48"/>
      <c r="BD17" s="48"/>
      <c r="BE17" s="49"/>
      <c r="BF17" s="103"/>
      <c r="BG17" s="103"/>
      <c r="BH17" s="103"/>
      <c r="BI17" s="103"/>
      <c r="BJ17" s="103"/>
      <c r="BK17" s="103"/>
      <c r="BL17" s="103"/>
      <c r="BM17" s="103"/>
      <c r="BN17" s="103"/>
      <c r="BO17" s="49"/>
      <c r="BP17" s="51"/>
      <c r="BQ17" s="51"/>
      <c r="BR17" s="51"/>
    </row>
    <row r="18" spans="2:70" s="111" customFormat="1" ht="15.75" customHeight="1">
      <c r="B18" s="63"/>
      <c r="C18" s="220" t="s">
        <v>74</v>
      </c>
      <c r="D18" s="55"/>
      <c r="E18" s="56"/>
      <c r="F18" s="104"/>
      <c r="G18" s="105"/>
      <c r="H18" s="57"/>
      <c r="I18" s="57"/>
      <c r="J18" s="60"/>
      <c r="K18" s="222" t="s">
        <v>177</v>
      </c>
      <c r="L18" s="55"/>
      <c r="M18" s="56"/>
      <c r="N18" s="104"/>
      <c r="O18" s="105"/>
      <c r="P18" s="57"/>
      <c r="Q18" s="57"/>
      <c r="R18" s="61"/>
      <c r="S18" s="62"/>
      <c r="T18" s="63"/>
      <c r="U18" s="220" t="s">
        <v>167</v>
      </c>
      <c r="V18" s="55"/>
      <c r="W18" s="56"/>
      <c r="X18" s="104"/>
      <c r="Y18" s="105"/>
      <c r="Z18" s="57"/>
      <c r="AA18" s="57"/>
      <c r="AB18" s="60"/>
      <c r="AC18" s="222" t="s">
        <v>76</v>
      </c>
      <c r="AD18" s="55"/>
      <c r="AE18" s="56"/>
      <c r="AF18" s="104"/>
      <c r="AG18" s="105"/>
      <c r="AH18" s="57"/>
      <c r="AI18" s="57"/>
      <c r="AJ18" s="61"/>
      <c r="AK18" s="62"/>
      <c r="AL18" s="63"/>
      <c r="AM18" s="220" t="s">
        <v>99</v>
      </c>
      <c r="AN18" s="55"/>
      <c r="AO18" s="56"/>
      <c r="AP18" s="104">
        <v>6</v>
      </c>
      <c r="AQ18" s="105"/>
      <c r="AR18" s="57"/>
      <c r="AS18" s="57">
        <v>-1</v>
      </c>
      <c r="AT18" s="64"/>
      <c r="AU18" s="222" t="s">
        <v>207</v>
      </c>
      <c r="AV18" s="55"/>
      <c r="AW18" s="56"/>
      <c r="AX18" s="104"/>
      <c r="AY18" s="105"/>
      <c r="AZ18" s="57"/>
      <c r="BA18" s="57"/>
      <c r="BB18" s="61"/>
      <c r="BC18" s="107"/>
      <c r="BD18" s="107"/>
      <c r="BE18" s="108"/>
      <c r="BF18" s="109"/>
      <c r="BG18" s="109"/>
      <c r="BH18" s="109"/>
      <c r="BI18" s="109"/>
      <c r="BJ18" s="109"/>
      <c r="BK18" s="109"/>
      <c r="BL18" s="109"/>
      <c r="BM18" s="109"/>
      <c r="BN18" s="109"/>
      <c r="BO18" s="108"/>
      <c r="BP18" s="110"/>
      <c r="BQ18" s="110"/>
      <c r="BR18" s="110"/>
    </row>
    <row r="19" spans="2:70" s="111" customFormat="1" ht="15.75" customHeight="1">
      <c r="B19" s="63"/>
      <c r="C19" s="219" t="s">
        <v>127</v>
      </c>
      <c r="D19" s="72"/>
      <c r="E19" s="73"/>
      <c r="F19" s="112"/>
      <c r="G19" s="113"/>
      <c r="H19" s="76"/>
      <c r="I19" s="77"/>
      <c r="J19" s="60"/>
      <c r="K19" s="223" t="s">
        <v>110</v>
      </c>
      <c r="L19" s="72"/>
      <c r="M19" s="73"/>
      <c r="N19" s="112"/>
      <c r="O19" s="113"/>
      <c r="P19" s="76"/>
      <c r="Q19" s="77"/>
      <c r="R19" s="61"/>
      <c r="S19" s="62"/>
      <c r="T19" s="63"/>
      <c r="U19" s="219" t="s">
        <v>78</v>
      </c>
      <c r="V19" s="72"/>
      <c r="W19" s="73"/>
      <c r="X19" s="112">
        <v>6</v>
      </c>
      <c r="Y19" s="113"/>
      <c r="Z19" s="76"/>
      <c r="AA19" s="77"/>
      <c r="AB19" s="60"/>
      <c r="AC19" s="223" t="s">
        <v>102</v>
      </c>
      <c r="AD19" s="72"/>
      <c r="AE19" s="73"/>
      <c r="AF19" s="112"/>
      <c r="AG19" s="113"/>
      <c r="AH19" s="76"/>
      <c r="AI19" s="77"/>
      <c r="AJ19" s="61"/>
      <c r="AK19" s="62"/>
      <c r="AL19" s="63"/>
      <c r="AM19" s="219" t="s">
        <v>255</v>
      </c>
      <c r="AN19" s="72"/>
      <c r="AO19" s="73"/>
      <c r="AP19" s="112"/>
      <c r="AQ19" s="88"/>
      <c r="AR19" s="76"/>
      <c r="AS19" s="77"/>
      <c r="AT19" s="64"/>
      <c r="AU19" s="223" t="s">
        <v>19</v>
      </c>
      <c r="AV19" s="72"/>
      <c r="AW19" s="73"/>
      <c r="AX19" s="112">
        <v>6.5</v>
      </c>
      <c r="AY19" s="113"/>
      <c r="AZ19" s="76"/>
      <c r="BA19" s="77"/>
      <c r="BB19" s="61"/>
      <c r="BC19" s="107"/>
      <c r="BD19" s="107"/>
      <c r="BE19" s="110"/>
      <c r="BF19" s="109"/>
      <c r="BG19" s="109"/>
      <c r="BH19" s="109"/>
      <c r="BI19" s="109"/>
      <c r="BJ19" s="109"/>
      <c r="BK19" s="109"/>
      <c r="BL19" s="109"/>
      <c r="BM19" s="109"/>
      <c r="BN19" s="109"/>
      <c r="BO19" s="110"/>
      <c r="BP19" s="110"/>
      <c r="BQ19" s="110"/>
      <c r="BR19" s="110"/>
    </row>
    <row r="20" spans="2:70" s="111" customFormat="1" ht="15.75" customHeight="1">
      <c r="B20" s="63"/>
      <c r="C20" s="221" t="s">
        <v>249</v>
      </c>
      <c r="D20" s="85"/>
      <c r="E20" s="86"/>
      <c r="F20" s="74"/>
      <c r="G20" s="113"/>
      <c r="H20" s="76"/>
      <c r="I20" s="77"/>
      <c r="J20" s="60"/>
      <c r="K20" s="224" t="s">
        <v>226</v>
      </c>
      <c r="L20" s="85"/>
      <c r="M20" s="86"/>
      <c r="N20" s="74"/>
      <c r="O20" s="113"/>
      <c r="P20" s="76"/>
      <c r="Q20" s="77"/>
      <c r="R20" s="61"/>
      <c r="S20" s="62"/>
      <c r="T20" s="63"/>
      <c r="U20" s="221" t="s">
        <v>168</v>
      </c>
      <c r="V20" s="85"/>
      <c r="W20" s="86"/>
      <c r="X20" s="74">
        <v>5.5</v>
      </c>
      <c r="Y20" s="113"/>
      <c r="Z20" s="76"/>
      <c r="AA20" s="77">
        <v>-0.5</v>
      </c>
      <c r="AB20" s="60"/>
      <c r="AC20" s="224" t="s">
        <v>245</v>
      </c>
      <c r="AD20" s="85"/>
      <c r="AE20" s="86"/>
      <c r="AF20" s="74"/>
      <c r="AG20" s="114"/>
      <c r="AH20" s="76"/>
      <c r="AI20" s="77"/>
      <c r="AJ20" s="61"/>
      <c r="AK20" s="62"/>
      <c r="AL20" s="63"/>
      <c r="AM20" s="221" t="s">
        <v>256</v>
      </c>
      <c r="AN20" s="85"/>
      <c r="AO20" s="86"/>
      <c r="AP20" s="74"/>
      <c r="AQ20" s="113"/>
      <c r="AR20" s="76"/>
      <c r="AS20" s="77"/>
      <c r="AT20" s="64"/>
      <c r="AU20" s="224" t="s">
        <v>208</v>
      </c>
      <c r="AV20" s="85"/>
      <c r="AW20" s="86"/>
      <c r="AX20" s="74"/>
      <c r="AY20" s="113"/>
      <c r="AZ20" s="76"/>
      <c r="BA20" s="77"/>
      <c r="BB20" s="61"/>
      <c r="BC20" s="107"/>
      <c r="BD20" s="107"/>
      <c r="BE20" s="110"/>
      <c r="BF20" s="109"/>
      <c r="BG20" s="109"/>
      <c r="BH20" s="109"/>
      <c r="BI20" s="109"/>
      <c r="BJ20" s="109"/>
      <c r="BK20" s="109"/>
      <c r="BL20" s="109"/>
      <c r="BM20" s="109"/>
      <c r="BN20" s="109"/>
      <c r="BO20" s="110"/>
      <c r="BP20" s="110"/>
      <c r="BQ20" s="110"/>
      <c r="BR20" s="110"/>
    </row>
    <row r="21" spans="2:70" s="111" customFormat="1" ht="15.75" customHeight="1">
      <c r="B21" s="63"/>
      <c r="C21" s="219" t="s">
        <v>250</v>
      </c>
      <c r="D21" s="72"/>
      <c r="E21" s="73"/>
      <c r="F21" s="74"/>
      <c r="G21" s="113"/>
      <c r="H21" s="76"/>
      <c r="I21" s="77"/>
      <c r="J21" s="60"/>
      <c r="K21" s="223" t="s">
        <v>227</v>
      </c>
      <c r="L21" s="72"/>
      <c r="M21" s="73"/>
      <c r="N21" s="74">
        <v>7</v>
      </c>
      <c r="O21" s="114" t="s">
        <v>212</v>
      </c>
      <c r="P21" s="76">
        <v>3</v>
      </c>
      <c r="Q21" s="77"/>
      <c r="R21" s="61"/>
      <c r="S21" s="62"/>
      <c r="T21" s="63"/>
      <c r="U21" s="219" t="s">
        <v>259</v>
      </c>
      <c r="V21" s="72"/>
      <c r="W21" s="73"/>
      <c r="X21" s="74"/>
      <c r="Y21" s="113"/>
      <c r="Z21" s="76"/>
      <c r="AA21" s="77"/>
      <c r="AB21" s="60"/>
      <c r="AC21" s="223" t="s">
        <v>160</v>
      </c>
      <c r="AD21" s="72"/>
      <c r="AE21" s="73"/>
      <c r="AF21" s="74"/>
      <c r="AG21" s="114"/>
      <c r="AH21" s="76"/>
      <c r="AI21" s="77"/>
      <c r="AJ21" s="61"/>
      <c r="AK21" s="62"/>
      <c r="AL21" s="63"/>
      <c r="AM21" s="219" t="s">
        <v>257</v>
      </c>
      <c r="AN21" s="72"/>
      <c r="AO21" s="73"/>
      <c r="AP21" s="74"/>
      <c r="AQ21" s="113"/>
      <c r="AR21" s="76"/>
      <c r="AS21" s="77"/>
      <c r="AT21" s="64"/>
      <c r="AU21" s="223" t="s">
        <v>90</v>
      </c>
      <c r="AV21" s="72"/>
      <c r="AW21" s="73"/>
      <c r="AX21" s="74">
        <v>5.5</v>
      </c>
      <c r="AY21" s="113"/>
      <c r="AZ21" s="76"/>
      <c r="BA21" s="77"/>
      <c r="BB21" s="61"/>
      <c r="BC21" s="107"/>
      <c r="BD21" s="107"/>
      <c r="BE21" s="110"/>
      <c r="BF21" s="109"/>
      <c r="BG21" s="109"/>
      <c r="BH21" s="109"/>
      <c r="BI21" s="109"/>
      <c r="BJ21" s="109"/>
      <c r="BK21" s="109"/>
      <c r="BL21" s="109"/>
      <c r="BM21" s="109"/>
      <c r="BN21" s="109"/>
      <c r="BO21" s="110"/>
      <c r="BP21" s="110"/>
      <c r="BQ21" s="110"/>
      <c r="BR21" s="110"/>
    </row>
    <row r="22" spans="2:70" s="111" customFormat="1" ht="15.75" customHeight="1">
      <c r="B22" s="63"/>
      <c r="C22" s="219" t="s">
        <v>105</v>
      </c>
      <c r="D22" s="72"/>
      <c r="E22" s="73"/>
      <c r="F22" s="74"/>
      <c r="G22" s="114"/>
      <c r="H22" s="77"/>
      <c r="I22" s="77"/>
      <c r="J22" s="60"/>
      <c r="K22" s="223" t="s">
        <v>179</v>
      </c>
      <c r="L22" s="72"/>
      <c r="M22" s="73"/>
      <c r="N22" s="74"/>
      <c r="O22" s="113" t="s">
        <v>213</v>
      </c>
      <c r="P22" s="77"/>
      <c r="Q22" s="77"/>
      <c r="R22" s="61"/>
      <c r="S22" s="62"/>
      <c r="T22" s="63"/>
      <c r="U22" s="219" t="s">
        <v>169</v>
      </c>
      <c r="V22" s="72"/>
      <c r="W22" s="73"/>
      <c r="X22" s="74"/>
      <c r="Y22" s="114"/>
      <c r="Z22" s="77"/>
      <c r="AA22" s="77"/>
      <c r="AB22" s="60"/>
      <c r="AC22" s="223" t="s">
        <v>246</v>
      </c>
      <c r="AD22" s="72"/>
      <c r="AE22" s="73"/>
      <c r="AF22" s="74"/>
      <c r="AG22" s="113"/>
      <c r="AH22" s="77"/>
      <c r="AI22" s="77"/>
      <c r="AJ22" s="61"/>
      <c r="AK22" s="62"/>
      <c r="AL22" s="63"/>
      <c r="AM22" s="219" t="s">
        <v>185</v>
      </c>
      <c r="AN22" s="72"/>
      <c r="AO22" s="73"/>
      <c r="AP22" s="74"/>
      <c r="AQ22" s="113"/>
      <c r="AR22" s="77"/>
      <c r="AS22" s="77"/>
      <c r="AT22" s="64"/>
      <c r="AU22" s="223" t="s">
        <v>209</v>
      </c>
      <c r="AV22" s="72"/>
      <c r="AW22" s="73"/>
      <c r="AX22" s="74"/>
      <c r="AY22" s="113"/>
      <c r="AZ22" s="77"/>
      <c r="BA22" s="77"/>
      <c r="BB22" s="61"/>
      <c r="BC22" s="107"/>
      <c r="BD22" s="107"/>
      <c r="BE22" s="107"/>
      <c r="BF22" s="109"/>
      <c r="BG22" s="109"/>
      <c r="BH22" s="109"/>
      <c r="BI22" s="109"/>
      <c r="BJ22" s="109"/>
      <c r="BK22" s="109"/>
      <c r="BL22" s="109"/>
      <c r="BM22" s="109"/>
      <c r="BN22" s="109"/>
      <c r="BO22" s="110"/>
      <c r="BP22" s="110"/>
      <c r="BQ22" s="110"/>
      <c r="BR22" s="110"/>
    </row>
    <row r="23" spans="2:70" s="111" customFormat="1" ht="15.75" customHeight="1">
      <c r="B23" s="63"/>
      <c r="C23" s="221" t="s">
        <v>251</v>
      </c>
      <c r="D23" s="85"/>
      <c r="E23" s="86"/>
      <c r="F23" s="74"/>
      <c r="G23" s="113"/>
      <c r="H23" s="76"/>
      <c r="I23" s="77"/>
      <c r="J23" s="60"/>
      <c r="K23" s="224" t="s">
        <v>180</v>
      </c>
      <c r="L23" s="85"/>
      <c r="M23" s="86"/>
      <c r="N23" s="74"/>
      <c r="O23" s="113" t="s">
        <v>213</v>
      </c>
      <c r="P23" s="76"/>
      <c r="Q23" s="77"/>
      <c r="R23" s="61"/>
      <c r="S23" s="62"/>
      <c r="T23" s="63"/>
      <c r="U23" s="221" t="s">
        <v>260</v>
      </c>
      <c r="V23" s="85"/>
      <c r="W23" s="86"/>
      <c r="X23" s="74"/>
      <c r="Y23" s="113"/>
      <c r="Z23" s="76"/>
      <c r="AA23" s="77"/>
      <c r="AB23" s="60"/>
      <c r="AC23" s="225" t="s">
        <v>121</v>
      </c>
      <c r="AD23" s="82"/>
      <c r="AE23" s="83"/>
      <c r="AF23" s="74">
        <v>7</v>
      </c>
      <c r="AG23" s="114" t="s">
        <v>212</v>
      </c>
      <c r="AH23" s="76">
        <v>6</v>
      </c>
      <c r="AI23" s="77">
        <v>1</v>
      </c>
      <c r="AJ23" s="61"/>
      <c r="AK23" s="62"/>
      <c r="AL23" s="63"/>
      <c r="AM23" s="221" t="s">
        <v>44</v>
      </c>
      <c r="AN23" s="85"/>
      <c r="AO23" s="86"/>
      <c r="AP23" s="74"/>
      <c r="AQ23" s="114"/>
      <c r="AR23" s="76"/>
      <c r="AS23" s="77"/>
      <c r="AT23" s="64"/>
      <c r="AU23" s="224" t="s">
        <v>223</v>
      </c>
      <c r="AV23" s="85"/>
      <c r="AW23" s="86"/>
      <c r="AX23" s="74"/>
      <c r="AY23" s="113"/>
      <c r="AZ23" s="76"/>
      <c r="BA23" s="77"/>
      <c r="BB23" s="61"/>
      <c r="BC23" s="107"/>
      <c r="BD23" s="107"/>
      <c r="BE23" s="107"/>
      <c r="BF23" s="109"/>
      <c r="BG23" s="109"/>
      <c r="BH23" s="109"/>
      <c r="BI23" s="109"/>
      <c r="BJ23" s="109"/>
      <c r="BK23" s="109"/>
      <c r="BL23" s="109"/>
      <c r="BM23" s="109"/>
      <c r="BN23" s="109"/>
      <c r="BO23" s="110"/>
      <c r="BP23" s="110"/>
      <c r="BQ23" s="110"/>
      <c r="BR23" s="110"/>
    </row>
    <row r="24" spans="2:70" s="111" customFormat="1" ht="15.75" customHeight="1">
      <c r="B24" s="63"/>
      <c r="C24" s="219" t="s">
        <v>106</v>
      </c>
      <c r="D24" s="72"/>
      <c r="E24" s="73"/>
      <c r="F24" s="74"/>
      <c r="G24" s="113"/>
      <c r="H24" s="77"/>
      <c r="I24" s="77"/>
      <c r="J24" s="60"/>
      <c r="K24" s="223" t="s">
        <v>228</v>
      </c>
      <c r="L24" s="72"/>
      <c r="M24" s="73"/>
      <c r="N24" s="74"/>
      <c r="O24" s="113"/>
      <c r="P24" s="77"/>
      <c r="Q24" s="77"/>
      <c r="R24" s="61"/>
      <c r="S24" s="62"/>
      <c r="T24" s="63"/>
      <c r="U24" s="219" t="s">
        <v>91</v>
      </c>
      <c r="V24" s="72"/>
      <c r="W24" s="73"/>
      <c r="X24" s="74"/>
      <c r="Y24" s="113"/>
      <c r="Z24" s="77"/>
      <c r="AA24" s="77"/>
      <c r="AB24" s="60"/>
      <c r="AC24" s="223" t="s">
        <v>247</v>
      </c>
      <c r="AD24" s="72"/>
      <c r="AE24" s="73"/>
      <c r="AF24" s="74"/>
      <c r="AG24" s="113"/>
      <c r="AH24" s="77"/>
      <c r="AI24" s="77"/>
      <c r="AJ24" s="61"/>
      <c r="AK24" s="62"/>
      <c r="AL24" s="63"/>
      <c r="AM24" s="219" t="s">
        <v>193</v>
      </c>
      <c r="AN24" s="72"/>
      <c r="AO24" s="73"/>
      <c r="AP24" s="74"/>
      <c r="AQ24" s="113"/>
      <c r="AR24" s="77"/>
      <c r="AS24" s="77"/>
      <c r="AT24" s="64"/>
      <c r="AU24" s="223" t="s">
        <v>211</v>
      </c>
      <c r="AV24" s="72"/>
      <c r="AW24" s="73"/>
      <c r="AX24" s="74"/>
      <c r="AY24" s="79"/>
      <c r="AZ24" s="77"/>
      <c r="BA24" s="77"/>
      <c r="BB24" s="61"/>
      <c r="BC24" s="107"/>
      <c r="BD24" s="107"/>
      <c r="BE24" s="107"/>
      <c r="BF24" s="109"/>
      <c r="BG24" s="109"/>
      <c r="BH24" s="109"/>
      <c r="BI24" s="109"/>
      <c r="BJ24" s="109"/>
      <c r="BK24" s="109"/>
      <c r="BL24" s="109"/>
      <c r="BM24" s="109"/>
      <c r="BN24" s="109"/>
      <c r="BO24" s="110"/>
      <c r="BP24" s="110"/>
      <c r="BQ24" s="110"/>
      <c r="BR24" s="110"/>
    </row>
    <row r="25" spans="2:70" s="111" customFormat="1" ht="15.75" customHeight="1" thickBot="1">
      <c r="B25" s="63"/>
      <c r="C25" s="213" t="s">
        <v>68</v>
      </c>
      <c r="D25" s="115"/>
      <c r="E25" s="214"/>
      <c r="F25" s="116"/>
      <c r="G25" s="117"/>
      <c r="H25" s="118"/>
      <c r="I25" s="118"/>
      <c r="J25" s="60"/>
      <c r="K25" s="89" t="s">
        <v>182</v>
      </c>
      <c r="L25" s="115"/>
      <c r="M25" s="214"/>
      <c r="N25" s="116"/>
      <c r="O25" s="117"/>
      <c r="P25" s="118"/>
      <c r="Q25" s="118"/>
      <c r="R25" s="61"/>
      <c r="S25" s="62"/>
      <c r="T25" s="63"/>
      <c r="U25" s="213" t="s">
        <v>170</v>
      </c>
      <c r="V25" s="115"/>
      <c r="W25" s="214"/>
      <c r="X25" s="116"/>
      <c r="Y25" s="117"/>
      <c r="Z25" s="118"/>
      <c r="AA25" s="118"/>
      <c r="AB25" s="60"/>
      <c r="AC25" s="89"/>
      <c r="AD25" s="115"/>
      <c r="AE25" s="214"/>
      <c r="AF25" s="116"/>
      <c r="AG25" s="119"/>
      <c r="AH25" s="118"/>
      <c r="AI25" s="118"/>
      <c r="AJ25" s="61"/>
      <c r="AK25" s="62"/>
      <c r="AL25" s="63"/>
      <c r="AM25" s="213" t="s">
        <v>67</v>
      </c>
      <c r="AN25" s="115"/>
      <c r="AO25" s="214"/>
      <c r="AP25" s="116"/>
      <c r="AQ25" s="117"/>
      <c r="AR25" s="118"/>
      <c r="AS25" s="118"/>
      <c r="AT25" s="64"/>
      <c r="AU25" s="89" t="s">
        <v>224</v>
      </c>
      <c r="AV25" s="115"/>
      <c r="AW25" s="214"/>
      <c r="AX25" s="116"/>
      <c r="AY25" s="117"/>
      <c r="AZ25" s="118"/>
      <c r="BA25" s="118"/>
      <c r="BB25" s="61">
        <v>3</v>
      </c>
      <c r="BC25" s="107"/>
      <c r="BD25" s="107"/>
      <c r="BE25" s="107"/>
      <c r="BF25" s="109"/>
      <c r="BG25" s="109"/>
      <c r="BH25" s="109"/>
      <c r="BI25" s="109"/>
      <c r="BJ25" s="109"/>
      <c r="BK25" s="109"/>
      <c r="BL25" s="109"/>
      <c r="BM25" s="109"/>
      <c r="BN25" s="109"/>
      <c r="BO25" s="110"/>
      <c r="BP25" s="110"/>
      <c r="BQ25" s="110"/>
      <c r="BR25" s="110"/>
    </row>
    <row r="26" spans="2:70" s="132" customFormat="1" ht="21.75" thickBot="1">
      <c r="B26" s="120"/>
      <c r="C26" s="121" t="s">
        <v>69</v>
      </c>
      <c r="D26" s="121">
        <f>SUM(F6:I25)</f>
        <v>71</v>
      </c>
      <c r="E26" s="122" t="s">
        <v>70</v>
      </c>
      <c r="F26" s="238">
        <f>D26+2</f>
        <v>73</v>
      </c>
      <c r="G26" s="239"/>
      <c r="H26" s="239"/>
      <c r="I26" s="239"/>
      <c r="J26" s="123"/>
      <c r="K26" s="124"/>
      <c r="L26" s="125"/>
      <c r="M26" s="126" t="s">
        <v>69</v>
      </c>
      <c r="N26" s="238">
        <f>SUM(N6:Q25)</f>
        <v>70</v>
      </c>
      <c r="O26" s="239"/>
      <c r="P26" s="239"/>
      <c r="Q26" s="239"/>
      <c r="R26" s="127"/>
      <c r="S26" s="128"/>
      <c r="T26" s="120"/>
      <c r="U26" s="121" t="s">
        <v>69</v>
      </c>
      <c r="V26" s="121">
        <f>SUM(X6:AA25)</f>
        <v>77</v>
      </c>
      <c r="W26" s="122" t="s">
        <v>70</v>
      </c>
      <c r="X26" s="238">
        <f>V26+2</f>
        <v>79</v>
      </c>
      <c r="Y26" s="239"/>
      <c r="Z26" s="239"/>
      <c r="AA26" s="239"/>
      <c r="AB26" s="123"/>
      <c r="AC26" s="124"/>
      <c r="AD26" s="124"/>
      <c r="AE26" s="126" t="s">
        <v>69</v>
      </c>
      <c r="AF26" s="238">
        <f>SUM(AF6:AI25)</f>
        <v>80</v>
      </c>
      <c r="AG26" s="239"/>
      <c r="AH26" s="239"/>
      <c r="AI26" s="239"/>
      <c r="AJ26" s="127"/>
      <c r="AK26" s="128"/>
      <c r="AL26" s="120"/>
      <c r="AM26" s="121" t="s">
        <v>69</v>
      </c>
      <c r="AN26" s="121">
        <f>SUM(AP6:AS25)</f>
        <v>61</v>
      </c>
      <c r="AO26" s="122" t="s">
        <v>70</v>
      </c>
      <c r="AP26" s="238">
        <f>AN26+2</f>
        <v>63</v>
      </c>
      <c r="AQ26" s="239"/>
      <c r="AR26" s="239"/>
      <c r="AS26" s="239"/>
      <c r="AT26" s="123"/>
      <c r="AU26" s="124"/>
      <c r="AV26" s="124"/>
      <c r="AW26" s="126" t="s">
        <v>69</v>
      </c>
      <c r="AX26" s="238">
        <f>SUM(AX6:BA25)</f>
        <v>74</v>
      </c>
      <c r="AY26" s="239"/>
      <c r="AZ26" s="239"/>
      <c r="BA26" s="239"/>
      <c r="BB26" s="127"/>
      <c r="BC26" s="129"/>
      <c r="BD26" s="129"/>
      <c r="BE26" s="129"/>
      <c r="BF26" s="130"/>
      <c r="BG26" s="130"/>
      <c r="BH26" s="130"/>
      <c r="BI26" s="130"/>
      <c r="BJ26" s="130"/>
      <c r="BK26" s="130"/>
      <c r="BL26" s="130"/>
      <c r="BM26" s="130"/>
      <c r="BN26" s="130"/>
      <c r="BO26" s="131"/>
      <c r="BP26" s="131"/>
      <c r="BQ26" s="131"/>
      <c r="BR26" s="131"/>
    </row>
    <row r="27" spans="2:70" s="141" customFormat="1" ht="9" customHeight="1" thickBot="1">
      <c r="B27" s="133"/>
      <c r="C27" s="134"/>
      <c r="D27" s="134"/>
      <c r="E27" s="134"/>
      <c r="F27" s="135"/>
      <c r="G27" s="135"/>
      <c r="H27" s="135"/>
      <c r="I27" s="136"/>
      <c r="J27" s="134"/>
      <c r="K27" s="134"/>
      <c r="L27" s="134"/>
      <c r="M27" s="134"/>
      <c r="N27" s="135"/>
      <c r="O27" s="135"/>
      <c r="P27" s="135"/>
      <c r="Q27" s="136"/>
      <c r="R27" s="137"/>
      <c r="S27" s="138"/>
      <c r="T27" s="133"/>
      <c r="U27" s="134"/>
      <c r="V27" s="134"/>
      <c r="W27" s="134"/>
      <c r="X27" s="135"/>
      <c r="Y27" s="135"/>
      <c r="Z27" s="135"/>
      <c r="AA27" s="136"/>
      <c r="AB27" s="134"/>
      <c r="AC27" s="134"/>
      <c r="AD27" s="134"/>
      <c r="AE27" s="134"/>
      <c r="AF27" s="135"/>
      <c r="AG27" s="135"/>
      <c r="AH27" s="135"/>
      <c r="AI27" s="136"/>
      <c r="AJ27" s="137"/>
      <c r="AK27" s="138"/>
      <c r="AL27" s="133"/>
      <c r="AM27" s="134"/>
      <c r="AN27" s="134"/>
      <c r="AO27" s="134"/>
      <c r="AP27" s="135"/>
      <c r="AQ27" s="135"/>
      <c r="AR27" s="135"/>
      <c r="AS27" s="136"/>
      <c r="AT27" s="134"/>
      <c r="AU27" s="134"/>
      <c r="AV27" s="134"/>
      <c r="AW27" s="134"/>
      <c r="AX27" s="135"/>
      <c r="AY27" s="135"/>
      <c r="AZ27" s="135"/>
      <c r="BA27" s="136"/>
      <c r="BB27" s="137"/>
      <c r="BC27" s="139"/>
      <c r="BD27" s="139"/>
      <c r="BE27" s="139"/>
      <c r="BF27" s="140"/>
      <c r="BG27" s="140"/>
      <c r="BH27" s="140"/>
      <c r="BI27" s="140"/>
      <c r="BJ27" s="140"/>
      <c r="BK27" s="140"/>
      <c r="BL27" s="140"/>
      <c r="BM27" s="140"/>
      <c r="BN27" s="140"/>
      <c r="BO27" s="139"/>
      <c r="BP27" s="139"/>
      <c r="BQ27" s="139"/>
      <c r="BR27" s="139"/>
    </row>
    <row r="28" spans="2:70" ht="13.5" thickBot="1">
      <c r="F28" s="142"/>
      <c r="G28" s="142"/>
      <c r="H28" s="142"/>
      <c r="I28" s="143"/>
      <c r="N28" s="142"/>
      <c r="O28" s="142"/>
      <c r="P28" s="142"/>
      <c r="Q28" s="143"/>
      <c r="R28" s="143"/>
      <c r="S28" s="15"/>
      <c r="T28" s="15"/>
      <c r="X28" s="142"/>
      <c r="Y28" s="142"/>
      <c r="Z28" s="142"/>
      <c r="AA28" s="143"/>
      <c r="AF28" s="142"/>
      <c r="AG28" s="142"/>
      <c r="AH28" s="142"/>
      <c r="AI28" s="143"/>
      <c r="AJ28" s="143"/>
      <c r="AK28" s="15"/>
      <c r="AL28" s="15"/>
      <c r="AP28" s="142"/>
      <c r="AQ28" s="142"/>
      <c r="AR28" s="142"/>
      <c r="AS28" s="143"/>
      <c r="AX28" s="142"/>
      <c r="AY28" s="142"/>
      <c r="AZ28" s="142"/>
      <c r="BA28" s="143"/>
    </row>
    <row r="29" spans="2:70" ht="9" customHeight="1" thickBot="1">
      <c r="B29" s="18"/>
      <c r="C29" s="19"/>
      <c r="D29" s="19"/>
      <c r="E29" s="19"/>
      <c r="F29" s="20"/>
      <c r="G29" s="20"/>
      <c r="H29" s="20"/>
      <c r="I29" s="21"/>
      <c r="J29" s="19"/>
      <c r="K29" s="19"/>
      <c r="L29" s="19"/>
      <c r="M29" s="19"/>
      <c r="N29" s="20"/>
      <c r="O29" s="20"/>
      <c r="P29" s="20"/>
      <c r="Q29" s="21"/>
      <c r="R29" s="22"/>
      <c r="S29" s="15"/>
      <c r="T29" s="18"/>
      <c r="U29" s="19"/>
      <c r="V29" s="19"/>
      <c r="W29" s="19"/>
      <c r="X29" s="20"/>
      <c r="Y29" s="20"/>
      <c r="Z29" s="20"/>
      <c r="AA29" s="21"/>
      <c r="AB29" s="19"/>
      <c r="AC29" s="19"/>
      <c r="AD29" s="19"/>
      <c r="AE29" s="19"/>
      <c r="AF29" s="20"/>
      <c r="AG29" s="20"/>
      <c r="AH29" s="20"/>
      <c r="AI29" s="21"/>
      <c r="AJ29" s="22"/>
      <c r="AK29" s="15"/>
      <c r="AL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</row>
    <row r="30" spans="2:70" s="29" customFormat="1" ht="63.75" customHeight="1" thickBot="1">
      <c r="B30" s="24"/>
      <c r="C30" s="256"/>
      <c r="D30" s="257"/>
      <c r="E30" s="258"/>
      <c r="F30" s="246">
        <f>COUNTIF(BG10:BG14,TRUE)</f>
        <v>1</v>
      </c>
      <c r="G30" s="246"/>
      <c r="H30" s="246"/>
      <c r="I30" s="247"/>
      <c r="J30" s="25"/>
      <c r="K30" s="256"/>
      <c r="L30" s="257"/>
      <c r="M30" s="258"/>
      <c r="N30" s="251">
        <f>COUNTIF(BH10:BH14,TRUE)</f>
        <v>2</v>
      </c>
      <c r="O30" s="252"/>
      <c r="P30" s="252"/>
      <c r="Q30" s="252"/>
      <c r="R30" s="26"/>
      <c r="S30" s="27"/>
      <c r="T30" s="24"/>
      <c r="U30" s="256"/>
      <c r="V30" s="257"/>
      <c r="W30" s="258"/>
      <c r="X30" s="251">
        <f>COUNTIF(BJ10:BJ14,TRUE)</f>
        <v>2</v>
      </c>
      <c r="Y30" s="252"/>
      <c r="Z30" s="252"/>
      <c r="AA30" s="252"/>
      <c r="AB30" s="25"/>
      <c r="AC30" s="256"/>
      <c r="AD30" s="257"/>
      <c r="AE30" s="258"/>
      <c r="AF30" s="251">
        <f>COUNTIF(BK10:BK14,TRUE)</f>
        <v>1</v>
      </c>
      <c r="AG30" s="252"/>
      <c r="AH30" s="252"/>
      <c r="AI30" s="252"/>
      <c r="AJ30" s="26"/>
      <c r="AK30" s="27"/>
      <c r="AX30" s="144"/>
      <c r="AY30" s="144"/>
      <c r="AZ30" s="144"/>
      <c r="BA30" s="144"/>
      <c r="BE30" s="28"/>
      <c r="BF30" s="31"/>
      <c r="BG30" s="31"/>
      <c r="BH30" s="31"/>
      <c r="BI30" s="31"/>
      <c r="BJ30" s="31"/>
      <c r="BK30" s="31"/>
      <c r="BL30" s="31"/>
      <c r="BM30" s="31"/>
      <c r="BN30" s="31"/>
      <c r="BO30" s="28"/>
      <c r="BP30" s="28"/>
      <c r="BQ30" s="28"/>
      <c r="BR30" s="28"/>
    </row>
    <row r="31" spans="2:70" s="52" customFormat="1" ht="21.75" thickBot="1">
      <c r="B31" s="33"/>
      <c r="C31" s="34" t="s">
        <v>6</v>
      </c>
      <c r="D31" s="34"/>
      <c r="E31" s="34"/>
      <c r="F31" s="34"/>
      <c r="G31" s="44"/>
      <c r="H31" s="45"/>
      <c r="I31" s="46" t="s">
        <v>1</v>
      </c>
      <c r="J31" s="39"/>
      <c r="K31" s="34" t="s">
        <v>125</v>
      </c>
      <c r="L31" s="35"/>
      <c r="M31" s="34"/>
      <c r="N31" s="34"/>
      <c r="O31" s="40"/>
      <c r="P31" s="41"/>
      <c r="Q31" s="38" t="s">
        <v>1</v>
      </c>
      <c r="R31" s="42"/>
      <c r="S31" s="43"/>
      <c r="T31" s="33"/>
      <c r="U31" s="34" t="s">
        <v>126</v>
      </c>
      <c r="V31" s="35"/>
      <c r="W31" s="34"/>
      <c r="X31" s="34"/>
      <c r="Y31" s="36"/>
      <c r="Z31" s="45"/>
      <c r="AA31" s="46" t="s">
        <v>1</v>
      </c>
      <c r="AB31" s="39"/>
      <c r="AC31" s="34" t="s">
        <v>72</v>
      </c>
      <c r="AD31" s="34"/>
      <c r="AE31" s="34"/>
      <c r="AF31" s="34"/>
      <c r="AG31" s="47"/>
      <c r="AH31" s="41"/>
      <c r="AI31" s="38" t="s">
        <v>1</v>
      </c>
      <c r="AJ31" s="42"/>
      <c r="AK31" s="43"/>
      <c r="AQ31" s="145"/>
      <c r="AR31" s="145"/>
      <c r="AX31" s="129"/>
      <c r="AY31" s="129"/>
      <c r="AZ31" s="129"/>
      <c r="BA31" s="129"/>
      <c r="BE31" s="48"/>
      <c r="BF31" s="50"/>
      <c r="BG31" s="50"/>
      <c r="BH31" s="50"/>
      <c r="BI31" s="50"/>
      <c r="BJ31" s="50"/>
      <c r="BK31" s="50"/>
      <c r="BL31" s="50"/>
      <c r="BM31" s="50"/>
      <c r="BN31" s="50"/>
      <c r="BO31" s="48"/>
      <c r="BP31" s="48"/>
      <c r="BQ31" s="48"/>
      <c r="BR31" s="48"/>
    </row>
    <row r="32" spans="2:70" s="152" customFormat="1" ht="15.75" customHeight="1">
      <c r="B32" s="146"/>
      <c r="C32" s="54" t="s">
        <v>15</v>
      </c>
      <c r="D32" s="55"/>
      <c r="E32" s="56"/>
      <c r="F32" s="57">
        <v>6.5</v>
      </c>
      <c r="G32" s="147"/>
      <c r="H32" s="57"/>
      <c r="I32" s="57">
        <v>-2</v>
      </c>
      <c r="J32" s="148"/>
      <c r="K32" s="54" t="s">
        <v>218</v>
      </c>
      <c r="L32" s="55"/>
      <c r="M32" s="56"/>
      <c r="N32" s="57">
        <v>6</v>
      </c>
      <c r="O32" s="58"/>
      <c r="P32" s="57"/>
      <c r="Q32" s="57"/>
      <c r="R32" s="61"/>
      <c r="S32" s="149"/>
      <c r="T32" s="146"/>
      <c r="U32" s="54" t="s">
        <v>152</v>
      </c>
      <c r="V32" s="55"/>
      <c r="W32" s="56"/>
      <c r="X32" s="57"/>
      <c r="Y32" s="58" t="s">
        <v>213</v>
      </c>
      <c r="Z32" s="57"/>
      <c r="AA32" s="57"/>
      <c r="AB32" s="148"/>
      <c r="AC32" s="54" t="s">
        <v>100</v>
      </c>
      <c r="AD32" s="55"/>
      <c r="AE32" s="56"/>
      <c r="AF32" s="57">
        <v>6</v>
      </c>
      <c r="AG32" s="58"/>
      <c r="AH32" s="57"/>
      <c r="AI32" s="57"/>
      <c r="AJ32" s="61"/>
      <c r="AK32" s="149"/>
      <c r="AL32" s="150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150"/>
      <c r="BC32" s="150"/>
      <c r="BD32" s="150"/>
      <c r="BE32" s="150"/>
      <c r="BF32" s="151"/>
      <c r="BG32" s="151"/>
      <c r="BH32" s="151"/>
      <c r="BI32" s="151"/>
      <c r="BJ32" s="151"/>
      <c r="BK32" s="151"/>
      <c r="BL32" s="151"/>
      <c r="BM32" s="151"/>
      <c r="BN32" s="151"/>
      <c r="BO32" s="150"/>
      <c r="BP32" s="150"/>
      <c r="BQ32" s="150"/>
      <c r="BR32" s="150"/>
    </row>
    <row r="33" spans="2:70" s="152" customFormat="1" ht="15.75" customHeight="1">
      <c r="B33" s="146"/>
      <c r="C33" s="71" t="s">
        <v>145</v>
      </c>
      <c r="D33" s="72"/>
      <c r="E33" s="73"/>
      <c r="F33" s="74">
        <v>7</v>
      </c>
      <c r="G33" s="75"/>
      <c r="H33" s="76"/>
      <c r="I33" s="77"/>
      <c r="J33" s="148"/>
      <c r="K33" s="71" t="s">
        <v>194</v>
      </c>
      <c r="L33" s="72"/>
      <c r="M33" s="73"/>
      <c r="N33" s="74">
        <v>6</v>
      </c>
      <c r="O33" s="75"/>
      <c r="P33" s="76"/>
      <c r="Q33" s="77">
        <v>-0.5</v>
      </c>
      <c r="R33" s="61"/>
      <c r="S33" s="149"/>
      <c r="T33" s="146"/>
      <c r="U33" s="71" t="s">
        <v>154</v>
      </c>
      <c r="V33" s="72"/>
      <c r="W33" s="73"/>
      <c r="X33" s="74">
        <v>6</v>
      </c>
      <c r="Y33" s="75"/>
      <c r="Z33" s="76"/>
      <c r="AA33" s="77"/>
      <c r="AB33" s="148"/>
      <c r="AC33" s="71" t="s">
        <v>229</v>
      </c>
      <c r="AD33" s="72"/>
      <c r="AE33" s="73"/>
      <c r="AF33" s="74">
        <v>6</v>
      </c>
      <c r="AG33" s="75"/>
      <c r="AH33" s="76"/>
      <c r="AI33" s="77"/>
      <c r="AJ33" s="61"/>
      <c r="AK33" s="149"/>
      <c r="AL33" s="150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150"/>
      <c r="BC33" s="150"/>
      <c r="BD33" s="150"/>
      <c r="BE33" s="150"/>
      <c r="BF33" s="151"/>
      <c r="BG33" s="151"/>
      <c r="BH33" s="151"/>
      <c r="BI33" s="151"/>
      <c r="BJ33" s="151"/>
      <c r="BK33" s="151"/>
      <c r="BL33" s="151"/>
      <c r="BM33" s="151"/>
      <c r="BN33" s="151"/>
      <c r="BO33" s="150"/>
      <c r="BP33" s="150"/>
      <c r="BQ33" s="150"/>
      <c r="BR33" s="150"/>
    </row>
    <row r="34" spans="2:70" s="152" customFormat="1" ht="15.75" customHeight="1">
      <c r="B34" s="146"/>
      <c r="C34" s="71" t="s">
        <v>21</v>
      </c>
      <c r="D34" s="72"/>
      <c r="E34" s="73"/>
      <c r="F34" s="77">
        <v>5.5</v>
      </c>
      <c r="G34" s="78"/>
      <c r="H34" s="76"/>
      <c r="I34" s="77"/>
      <c r="J34" s="148"/>
      <c r="K34" s="71" t="s">
        <v>128</v>
      </c>
      <c r="L34" s="72"/>
      <c r="M34" s="73"/>
      <c r="N34" s="77">
        <v>6</v>
      </c>
      <c r="O34" s="78"/>
      <c r="P34" s="76"/>
      <c r="Q34" s="77"/>
      <c r="R34" s="61"/>
      <c r="S34" s="149"/>
      <c r="T34" s="146"/>
      <c r="U34" s="71" t="s">
        <v>113</v>
      </c>
      <c r="V34" s="72"/>
      <c r="W34" s="73"/>
      <c r="X34" s="77">
        <v>5</v>
      </c>
      <c r="Y34" s="75"/>
      <c r="Z34" s="76"/>
      <c r="AA34" s="77"/>
      <c r="AB34" s="148"/>
      <c r="AC34" s="71" t="s">
        <v>134</v>
      </c>
      <c r="AD34" s="72"/>
      <c r="AE34" s="73"/>
      <c r="AF34" s="77"/>
      <c r="AG34" s="75" t="s">
        <v>213</v>
      </c>
      <c r="AH34" s="76"/>
      <c r="AI34" s="77"/>
      <c r="AJ34" s="61"/>
      <c r="AK34" s="149"/>
      <c r="AL34" s="150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150"/>
      <c r="BC34" s="150"/>
      <c r="BD34" s="150"/>
      <c r="BE34" s="150"/>
      <c r="BF34" s="151"/>
      <c r="BG34" s="151"/>
      <c r="BH34" s="151"/>
      <c r="BI34" s="151"/>
      <c r="BJ34" s="151"/>
      <c r="BK34" s="151"/>
      <c r="BL34" s="151"/>
      <c r="BM34" s="151"/>
      <c r="BN34" s="151"/>
      <c r="BO34" s="150"/>
      <c r="BP34" s="150"/>
      <c r="BQ34" s="150"/>
      <c r="BR34" s="150"/>
    </row>
    <row r="35" spans="2:70" s="152" customFormat="1" ht="15.75" customHeight="1">
      <c r="B35" s="146"/>
      <c r="C35" s="71" t="s">
        <v>147</v>
      </c>
      <c r="D35" s="72"/>
      <c r="E35" s="73"/>
      <c r="F35" s="77">
        <v>6.5</v>
      </c>
      <c r="G35" s="78"/>
      <c r="H35" s="76"/>
      <c r="I35" s="77"/>
      <c r="J35" s="148"/>
      <c r="K35" s="71" t="s">
        <v>195</v>
      </c>
      <c r="L35" s="72"/>
      <c r="M35" s="73"/>
      <c r="N35" s="77"/>
      <c r="O35" s="75" t="s">
        <v>213</v>
      </c>
      <c r="P35" s="76"/>
      <c r="Q35" s="77"/>
      <c r="R35" s="61"/>
      <c r="S35" s="149"/>
      <c r="T35" s="146"/>
      <c r="U35" s="71" t="s">
        <v>156</v>
      </c>
      <c r="V35" s="72"/>
      <c r="W35" s="73"/>
      <c r="X35" s="77">
        <v>6.5</v>
      </c>
      <c r="Y35" s="78" t="s">
        <v>212</v>
      </c>
      <c r="Z35" s="76">
        <v>1</v>
      </c>
      <c r="AA35" s="77"/>
      <c r="AB35" s="148"/>
      <c r="AC35" s="71" t="s">
        <v>230</v>
      </c>
      <c r="AD35" s="72"/>
      <c r="AE35" s="73"/>
      <c r="AF35" s="77">
        <v>6</v>
      </c>
      <c r="AG35" s="78"/>
      <c r="AH35" s="76"/>
      <c r="AI35" s="77">
        <v>-0.5</v>
      </c>
      <c r="AJ35" s="61"/>
      <c r="AK35" s="149"/>
      <c r="AL35" s="150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150"/>
      <c r="BC35" s="150"/>
      <c r="BD35" s="150"/>
      <c r="BE35" s="150"/>
      <c r="BF35" s="153"/>
      <c r="BG35" s="151"/>
      <c r="BH35" s="151"/>
      <c r="BI35" s="153"/>
      <c r="BJ35" s="151"/>
      <c r="BK35" s="151"/>
      <c r="BL35" s="153"/>
      <c r="BM35" s="151"/>
      <c r="BN35" s="151"/>
      <c r="BO35" s="150"/>
      <c r="BP35" s="150"/>
      <c r="BQ35" s="150"/>
      <c r="BR35" s="150"/>
    </row>
    <row r="36" spans="2:70" s="152" customFormat="1" ht="15.75" customHeight="1">
      <c r="B36" s="146"/>
      <c r="C36" s="81" t="s">
        <v>37</v>
      </c>
      <c r="D36" s="82"/>
      <c r="E36" s="83"/>
      <c r="F36" s="77">
        <v>6</v>
      </c>
      <c r="G36" s="75"/>
      <c r="H36" s="77"/>
      <c r="I36" s="77">
        <v>-0.5</v>
      </c>
      <c r="J36" s="148"/>
      <c r="K36" s="81" t="s">
        <v>120</v>
      </c>
      <c r="L36" s="82"/>
      <c r="M36" s="83"/>
      <c r="N36" s="77">
        <v>5.5</v>
      </c>
      <c r="O36" s="75"/>
      <c r="P36" s="77"/>
      <c r="Q36" s="77">
        <v>-0.5</v>
      </c>
      <c r="R36" s="61"/>
      <c r="S36" s="149"/>
      <c r="T36" s="146"/>
      <c r="U36" s="81" t="s">
        <v>88</v>
      </c>
      <c r="V36" s="82"/>
      <c r="W36" s="83"/>
      <c r="X36" s="77">
        <v>6.5</v>
      </c>
      <c r="Y36" s="78" t="s">
        <v>212</v>
      </c>
      <c r="Z36" s="77">
        <v>3</v>
      </c>
      <c r="AA36" s="77"/>
      <c r="AB36" s="148"/>
      <c r="AC36" s="81" t="s">
        <v>135</v>
      </c>
      <c r="AD36" s="82"/>
      <c r="AE36" s="83"/>
      <c r="AF36" s="77">
        <v>6.5</v>
      </c>
      <c r="AG36" s="78"/>
      <c r="AH36" s="77"/>
      <c r="AI36" s="77">
        <v>-0.5</v>
      </c>
      <c r="AJ36" s="61"/>
      <c r="AK36" s="149"/>
      <c r="AL36" s="150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150"/>
      <c r="BC36" s="150"/>
      <c r="BD36" s="150"/>
      <c r="BE36" s="150"/>
      <c r="BF36" s="151"/>
      <c r="BG36" s="151"/>
      <c r="BH36" s="151"/>
      <c r="BI36" s="151"/>
      <c r="BJ36" s="151"/>
      <c r="BK36" s="151"/>
      <c r="BL36" s="154"/>
      <c r="BM36" s="154"/>
      <c r="BN36" s="154"/>
      <c r="BO36" s="150"/>
      <c r="BP36" s="150"/>
      <c r="BQ36" s="150"/>
      <c r="BR36" s="150"/>
    </row>
    <row r="37" spans="2:70" s="152" customFormat="1" ht="15.75" customHeight="1">
      <c r="B37" s="146"/>
      <c r="C37" s="71" t="s">
        <v>36</v>
      </c>
      <c r="D37" s="72"/>
      <c r="E37" s="73"/>
      <c r="F37" s="77">
        <v>6</v>
      </c>
      <c r="G37" s="75"/>
      <c r="H37" s="76"/>
      <c r="I37" s="77">
        <v>-0.5</v>
      </c>
      <c r="J37" s="148"/>
      <c r="K37" s="71" t="s">
        <v>219</v>
      </c>
      <c r="L37" s="72"/>
      <c r="M37" s="73"/>
      <c r="N37" s="77"/>
      <c r="O37" s="75" t="s">
        <v>213</v>
      </c>
      <c r="P37" s="76"/>
      <c r="Q37" s="77"/>
      <c r="R37" s="61"/>
      <c r="S37" s="149"/>
      <c r="T37" s="146"/>
      <c r="U37" s="71" t="s">
        <v>112</v>
      </c>
      <c r="V37" s="72"/>
      <c r="W37" s="73"/>
      <c r="X37" s="77">
        <v>6.5</v>
      </c>
      <c r="Y37" s="78" t="s">
        <v>212</v>
      </c>
      <c r="Z37" s="76">
        <v>1</v>
      </c>
      <c r="AA37" s="77"/>
      <c r="AB37" s="148"/>
      <c r="AC37" s="71" t="s">
        <v>231</v>
      </c>
      <c r="AD37" s="72"/>
      <c r="AE37" s="73"/>
      <c r="AF37" s="77">
        <v>7</v>
      </c>
      <c r="AG37" s="78" t="s">
        <v>212</v>
      </c>
      <c r="AH37" s="76">
        <v>3</v>
      </c>
      <c r="AI37" s="77"/>
      <c r="AJ37" s="61"/>
      <c r="AK37" s="149"/>
      <c r="AL37" s="150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150"/>
      <c r="BC37" s="150"/>
      <c r="BD37" s="150"/>
      <c r="BE37" s="150"/>
      <c r="BF37" s="151"/>
      <c r="BG37" s="151"/>
      <c r="BH37" s="151"/>
      <c r="BI37" s="151"/>
      <c r="BJ37" s="151"/>
      <c r="BK37" s="151"/>
      <c r="BL37" s="154"/>
      <c r="BM37" s="154"/>
      <c r="BN37" s="154"/>
      <c r="BO37" s="150"/>
      <c r="BP37" s="150"/>
      <c r="BQ37" s="150"/>
      <c r="BR37" s="150"/>
    </row>
    <row r="38" spans="2:70" s="152" customFormat="1" ht="15.75" customHeight="1">
      <c r="B38" s="146"/>
      <c r="C38" s="71" t="s">
        <v>38</v>
      </c>
      <c r="D38" s="72"/>
      <c r="E38" s="73"/>
      <c r="F38" s="77">
        <v>6.5</v>
      </c>
      <c r="G38" s="78"/>
      <c r="H38" s="76"/>
      <c r="I38" s="77"/>
      <c r="J38" s="148"/>
      <c r="K38" s="71" t="s">
        <v>196</v>
      </c>
      <c r="L38" s="72"/>
      <c r="M38" s="73"/>
      <c r="N38" s="77">
        <v>7.5</v>
      </c>
      <c r="O38" s="75"/>
      <c r="P38" s="76"/>
      <c r="Q38" s="77"/>
      <c r="R38" s="61"/>
      <c r="S38" s="149"/>
      <c r="T38" s="146"/>
      <c r="U38" s="71" t="s">
        <v>34</v>
      </c>
      <c r="V38" s="72"/>
      <c r="W38" s="73"/>
      <c r="X38" s="77">
        <v>5.5</v>
      </c>
      <c r="Y38" s="78"/>
      <c r="Z38" s="76"/>
      <c r="AA38" s="77"/>
      <c r="AB38" s="148"/>
      <c r="AC38" s="71" t="s">
        <v>136</v>
      </c>
      <c r="AD38" s="72"/>
      <c r="AE38" s="73"/>
      <c r="AF38" s="77">
        <v>7</v>
      </c>
      <c r="AG38" s="75"/>
      <c r="AH38" s="76"/>
      <c r="AI38" s="77"/>
      <c r="AJ38" s="61"/>
      <c r="AK38" s="149"/>
      <c r="AL38" s="150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150"/>
      <c r="BC38" s="150"/>
      <c r="BD38" s="150"/>
      <c r="BE38" s="150"/>
      <c r="BF38" s="151"/>
      <c r="BG38" s="151"/>
      <c r="BH38" s="151"/>
      <c r="BI38" s="151"/>
      <c r="BJ38" s="151"/>
      <c r="BK38" s="151"/>
      <c r="BL38" s="154"/>
      <c r="BM38" s="154"/>
      <c r="BN38" s="154"/>
      <c r="BO38" s="150"/>
      <c r="BP38" s="150"/>
      <c r="BQ38" s="150"/>
      <c r="BR38" s="150"/>
    </row>
    <row r="39" spans="2:70" s="152" customFormat="1" ht="15.75" customHeight="1">
      <c r="B39" s="146"/>
      <c r="C39" s="71" t="s">
        <v>148</v>
      </c>
      <c r="D39" s="72"/>
      <c r="E39" s="73"/>
      <c r="F39" s="77">
        <v>6</v>
      </c>
      <c r="G39" s="75"/>
      <c r="H39" s="76"/>
      <c r="I39" s="77"/>
      <c r="J39" s="148"/>
      <c r="K39" s="71" t="s">
        <v>24</v>
      </c>
      <c r="L39" s="72"/>
      <c r="M39" s="73"/>
      <c r="N39" s="77">
        <v>6</v>
      </c>
      <c r="O39" s="75"/>
      <c r="P39" s="76"/>
      <c r="Q39" s="77"/>
      <c r="R39" s="61"/>
      <c r="S39" s="149"/>
      <c r="T39" s="146"/>
      <c r="U39" s="71" t="s">
        <v>157</v>
      </c>
      <c r="V39" s="72"/>
      <c r="W39" s="73"/>
      <c r="X39" s="77">
        <v>5.5</v>
      </c>
      <c r="Y39" s="75"/>
      <c r="Z39" s="76"/>
      <c r="AA39" s="77"/>
      <c r="AB39" s="148"/>
      <c r="AC39" s="71" t="s">
        <v>85</v>
      </c>
      <c r="AD39" s="72"/>
      <c r="AE39" s="73"/>
      <c r="AF39" s="77">
        <v>6</v>
      </c>
      <c r="AG39" s="78"/>
      <c r="AH39" s="76"/>
      <c r="AI39" s="77">
        <v>-0.5</v>
      </c>
      <c r="AJ39" s="61"/>
      <c r="AK39" s="149"/>
      <c r="AL39" s="150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150"/>
      <c r="BC39" s="150"/>
      <c r="BD39" s="150"/>
      <c r="BE39" s="150"/>
      <c r="BF39" s="151"/>
      <c r="BG39" s="151"/>
      <c r="BH39" s="151"/>
      <c r="BI39" s="151"/>
      <c r="BJ39" s="151"/>
      <c r="BK39" s="151"/>
      <c r="BL39" s="154"/>
      <c r="BM39" s="154"/>
      <c r="BN39" s="154"/>
      <c r="BO39" s="150"/>
      <c r="BP39" s="150"/>
      <c r="BQ39" s="150"/>
      <c r="BR39" s="150"/>
    </row>
    <row r="40" spans="2:70" s="152" customFormat="1" ht="15.75" customHeight="1">
      <c r="B40" s="146"/>
      <c r="C40" s="81" t="s">
        <v>149</v>
      </c>
      <c r="D40" s="82"/>
      <c r="E40" s="83"/>
      <c r="F40" s="74">
        <v>7.5</v>
      </c>
      <c r="G40" s="88" t="s">
        <v>212</v>
      </c>
      <c r="H40" s="77">
        <v>3</v>
      </c>
      <c r="I40" s="77"/>
      <c r="J40" s="148"/>
      <c r="K40" s="81" t="s">
        <v>197</v>
      </c>
      <c r="L40" s="82"/>
      <c r="M40" s="83"/>
      <c r="N40" s="74">
        <v>7.5</v>
      </c>
      <c r="O40" s="88" t="s">
        <v>212</v>
      </c>
      <c r="P40" s="76">
        <v>3</v>
      </c>
      <c r="Q40" s="77"/>
      <c r="R40" s="61"/>
      <c r="S40" s="149"/>
      <c r="T40" s="146"/>
      <c r="U40" s="81" t="s">
        <v>51</v>
      </c>
      <c r="V40" s="82"/>
      <c r="W40" s="83"/>
      <c r="X40" s="74">
        <v>5</v>
      </c>
      <c r="Y40" s="78"/>
      <c r="Z40" s="76"/>
      <c r="AA40" s="77"/>
      <c r="AB40" s="148"/>
      <c r="AC40" s="81" t="s">
        <v>232</v>
      </c>
      <c r="AD40" s="82"/>
      <c r="AE40" s="83"/>
      <c r="AF40" s="74">
        <v>6.5</v>
      </c>
      <c r="AG40" s="78" t="s">
        <v>212</v>
      </c>
      <c r="AH40" s="76">
        <v>3</v>
      </c>
      <c r="AI40" s="77">
        <v>-4</v>
      </c>
      <c r="AJ40" s="61"/>
      <c r="AK40" s="149"/>
      <c r="AL40" s="150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150"/>
      <c r="BC40" s="150"/>
      <c r="BD40" s="150"/>
      <c r="BE40" s="150"/>
      <c r="BF40" s="154"/>
      <c r="BG40" s="151"/>
      <c r="BH40" s="151"/>
      <c r="BI40" s="154"/>
      <c r="BJ40" s="151"/>
      <c r="BK40" s="151"/>
      <c r="BL40" s="154"/>
      <c r="BM40" s="154"/>
      <c r="BN40" s="154"/>
      <c r="BO40" s="150"/>
      <c r="BP40" s="150"/>
      <c r="BQ40" s="150"/>
      <c r="BR40" s="150"/>
    </row>
    <row r="41" spans="2:70" s="152" customFormat="1" ht="15.75" customHeight="1">
      <c r="B41" s="146"/>
      <c r="C41" s="71" t="s">
        <v>97</v>
      </c>
      <c r="D41" s="72"/>
      <c r="E41" s="73"/>
      <c r="F41" s="77">
        <v>6</v>
      </c>
      <c r="G41" s="78"/>
      <c r="H41" s="76"/>
      <c r="I41" s="77"/>
      <c r="J41" s="148"/>
      <c r="K41" s="71" t="s">
        <v>94</v>
      </c>
      <c r="L41" s="72"/>
      <c r="M41" s="73"/>
      <c r="N41" s="77">
        <v>6</v>
      </c>
      <c r="O41" s="75"/>
      <c r="P41" s="76"/>
      <c r="Q41" s="77"/>
      <c r="R41" s="61"/>
      <c r="S41" s="149"/>
      <c r="T41" s="146"/>
      <c r="U41" s="71" t="s">
        <v>63</v>
      </c>
      <c r="V41" s="72"/>
      <c r="W41" s="73"/>
      <c r="X41" s="77">
        <v>5</v>
      </c>
      <c r="Y41" s="75"/>
      <c r="Z41" s="76"/>
      <c r="AA41" s="77"/>
      <c r="AB41" s="148"/>
      <c r="AC41" s="71" t="s">
        <v>139</v>
      </c>
      <c r="AD41" s="72"/>
      <c r="AE41" s="73"/>
      <c r="AF41" s="77"/>
      <c r="AG41" s="75" t="s">
        <v>213</v>
      </c>
      <c r="AH41" s="76"/>
      <c r="AI41" s="77"/>
      <c r="AJ41" s="61"/>
      <c r="AK41" s="149"/>
      <c r="AL41" s="150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150"/>
      <c r="BC41" s="150"/>
      <c r="BD41" s="150"/>
      <c r="BE41" s="150"/>
      <c r="BF41" s="154"/>
      <c r="BG41" s="154"/>
      <c r="BH41" s="154"/>
      <c r="BI41" s="154"/>
      <c r="BJ41" s="154"/>
      <c r="BK41" s="154"/>
      <c r="BL41" s="154"/>
      <c r="BM41" s="154"/>
      <c r="BN41" s="154"/>
      <c r="BO41" s="150"/>
      <c r="BP41" s="150"/>
      <c r="BQ41" s="150"/>
      <c r="BR41" s="150"/>
    </row>
    <row r="42" spans="2:70" s="152" customFormat="1" ht="15.75" customHeight="1" thickBot="1">
      <c r="B42" s="146"/>
      <c r="C42" s="89" t="s">
        <v>56</v>
      </c>
      <c r="D42" s="72"/>
      <c r="E42" s="73"/>
      <c r="F42" s="90">
        <v>6</v>
      </c>
      <c r="G42" s="92"/>
      <c r="H42" s="90"/>
      <c r="I42" s="90"/>
      <c r="J42" s="148"/>
      <c r="K42" s="89" t="s">
        <v>201</v>
      </c>
      <c r="L42" s="72"/>
      <c r="M42" s="73"/>
      <c r="N42" s="90">
        <v>5.5</v>
      </c>
      <c r="O42" s="93"/>
      <c r="P42" s="90"/>
      <c r="Q42" s="90"/>
      <c r="R42" s="61"/>
      <c r="S42" s="149"/>
      <c r="T42" s="146"/>
      <c r="U42" s="89" t="s">
        <v>158</v>
      </c>
      <c r="V42" s="72"/>
      <c r="W42" s="73"/>
      <c r="X42" s="90">
        <v>7</v>
      </c>
      <c r="Y42" s="93" t="s">
        <v>212</v>
      </c>
      <c r="Z42" s="90">
        <v>3</v>
      </c>
      <c r="AA42" s="90"/>
      <c r="AB42" s="148"/>
      <c r="AC42" s="89" t="s">
        <v>233</v>
      </c>
      <c r="AD42" s="72"/>
      <c r="AE42" s="73"/>
      <c r="AF42" s="90">
        <v>5.5</v>
      </c>
      <c r="AG42" s="93"/>
      <c r="AH42" s="90"/>
      <c r="AI42" s="90"/>
      <c r="AJ42" s="61"/>
      <c r="AK42" s="149"/>
      <c r="AL42" s="150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150"/>
      <c r="BC42" s="150"/>
      <c r="BD42" s="150"/>
      <c r="BE42" s="150"/>
      <c r="BF42" s="154"/>
      <c r="BG42" s="154"/>
      <c r="BH42" s="154"/>
      <c r="BI42" s="154"/>
      <c r="BJ42" s="154"/>
      <c r="BK42" s="154"/>
      <c r="BL42" s="154"/>
      <c r="BM42" s="154"/>
      <c r="BN42" s="154"/>
      <c r="BO42" s="150"/>
      <c r="BP42" s="150"/>
      <c r="BQ42" s="150"/>
      <c r="BR42" s="150"/>
    </row>
    <row r="43" spans="2:70" s="52" customFormat="1" ht="16.5" customHeight="1" thickBot="1">
      <c r="B43" s="94"/>
      <c r="C43" s="95" t="s">
        <v>122</v>
      </c>
      <c r="D43" s="96"/>
      <c r="E43" s="96"/>
      <c r="F43" s="97"/>
      <c r="G43" s="98"/>
      <c r="H43" s="97"/>
      <c r="I43" s="99"/>
      <c r="J43" s="43"/>
      <c r="K43" s="95" t="s">
        <v>122</v>
      </c>
      <c r="L43" s="96"/>
      <c r="M43" s="96"/>
      <c r="N43" s="97"/>
      <c r="O43" s="98"/>
      <c r="P43" s="97"/>
      <c r="Q43" s="99"/>
      <c r="R43" s="100"/>
      <c r="S43" s="101"/>
      <c r="T43" s="94"/>
      <c r="U43" s="95" t="s">
        <v>122</v>
      </c>
      <c r="V43" s="96"/>
      <c r="W43" s="96"/>
      <c r="X43" s="97"/>
      <c r="Y43" s="98"/>
      <c r="Z43" s="97"/>
      <c r="AA43" s="99"/>
      <c r="AB43" s="43"/>
      <c r="AC43" s="95" t="s">
        <v>122</v>
      </c>
      <c r="AD43" s="96"/>
      <c r="AE43" s="96"/>
      <c r="AF43" s="97"/>
      <c r="AG43" s="98"/>
      <c r="AH43" s="97"/>
      <c r="AI43" s="99"/>
      <c r="AJ43" s="100"/>
      <c r="AK43" s="43"/>
      <c r="AL43" s="1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129"/>
      <c r="BC43" s="48"/>
      <c r="BD43" s="48"/>
      <c r="BE43" s="48"/>
      <c r="BF43" s="103"/>
      <c r="BG43" s="103"/>
      <c r="BH43" s="103"/>
      <c r="BI43" s="103"/>
      <c r="BJ43" s="103"/>
      <c r="BK43" s="103"/>
      <c r="BL43" s="103"/>
      <c r="BM43" s="103"/>
      <c r="BN43" s="103"/>
      <c r="BO43" s="48"/>
      <c r="BP43" s="48"/>
      <c r="BQ43" s="48"/>
      <c r="BR43" s="48"/>
    </row>
    <row r="44" spans="2:70" s="152" customFormat="1" ht="15.75" customHeight="1">
      <c r="B44" s="146"/>
      <c r="C44" s="222" t="s">
        <v>14</v>
      </c>
      <c r="D44" s="55"/>
      <c r="E44" s="56"/>
      <c r="F44" s="104"/>
      <c r="G44" s="105"/>
      <c r="H44" s="57"/>
      <c r="I44" s="57"/>
      <c r="J44" s="155"/>
      <c r="K44" s="222" t="s">
        <v>13</v>
      </c>
      <c r="L44" s="55"/>
      <c r="M44" s="56"/>
      <c r="N44" s="104"/>
      <c r="O44" s="105"/>
      <c r="P44" s="57"/>
      <c r="Q44" s="57"/>
      <c r="R44" s="61"/>
      <c r="S44" s="149"/>
      <c r="T44" s="146"/>
      <c r="U44" s="222" t="s">
        <v>58</v>
      </c>
      <c r="V44" s="55"/>
      <c r="W44" s="56"/>
      <c r="X44" s="104">
        <v>6</v>
      </c>
      <c r="Y44" s="105"/>
      <c r="Z44" s="57"/>
      <c r="AA44" s="57"/>
      <c r="AB44" s="155"/>
      <c r="AC44" s="222" t="s">
        <v>140</v>
      </c>
      <c r="AD44" s="55"/>
      <c r="AE44" s="56"/>
      <c r="AF44" s="104"/>
      <c r="AG44" s="105"/>
      <c r="AH44" s="57"/>
      <c r="AI44" s="57"/>
      <c r="AJ44" s="61"/>
      <c r="AK44" s="149"/>
      <c r="AL44" s="150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150"/>
      <c r="BC44" s="150"/>
      <c r="BD44" s="150"/>
      <c r="BE44" s="150"/>
      <c r="BF44" s="154"/>
      <c r="BG44" s="154"/>
      <c r="BH44" s="154"/>
      <c r="BI44" s="154"/>
      <c r="BJ44" s="154"/>
      <c r="BK44" s="154"/>
      <c r="BL44" s="154"/>
      <c r="BM44" s="154"/>
      <c r="BN44" s="154"/>
      <c r="BO44" s="150"/>
      <c r="BP44" s="150"/>
      <c r="BQ44" s="150"/>
      <c r="BR44" s="150"/>
    </row>
    <row r="45" spans="2:70" s="152" customFormat="1" ht="15.75" customHeight="1">
      <c r="B45" s="146"/>
      <c r="C45" s="223" t="s">
        <v>16</v>
      </c>
      <c r="D45" s="72"/>
      <c r="E45" s="73"/>
      <c r="F45" s="112"/>
      <c r="G45" s="88"/>
      <c r="H45" s="76"/>
      <c r="I45" s="77"/>
      <c r="J45" s="155"/>
      <c r="K45" s="223" t="s">
        <v>83</v>
      </c>
      <c r="L45" s="72"/>
      <c r="M45" s="73"/>
      <c r="N45" s="112">
        <v>6</v>
      </c>
      <c r="O45" s="113"/>
      <c r="P45" s="76"/>
      <c r="Q45" s="77"/>
      <c r="R45" s="61"/>
      <c r="S45" s="149"/>
      <c r="T45" s="146"/>
      <c r="U45" s="223" t="s">
        <v>238</v>
      </c>
      <c r="V45" s="72"/>
      <c r="W45" s="73"/>
      <c r="X45" s="112"/>
      <c r="Y45" s="113"/>
      <c r="Z45" s="76"/>
      <c r="AA45" s="77"/>
      <c r="AB45" s="155"/>
      <c r="AC45" s="223" t="s">
        <v>234</v>
      </c>
      <c r="AD45" s="72"/>
      <c r="AE45" s="73"/>
      <c r="AF45" s="112">
        <v>6</v>
      </c>
      <c r="AG45" s="113"/>
      <c r="AH45" s="76"/>
      <c r="AI45" s="77">
        <v>-0.5</v>
      </c>
      <c r="AJ45" s="61"/>
      <c r="AK45" s="149"/>
      <c r="AL45" s="150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150"/>
      <c r="BC45" s="150"/>
      <c r="BD45" s="150"/>
      <c r="BE45" s="150"/>
      <c r="BF45" s="154"/>
      <c r="BG45" s="154"/>
      <c r="BH45" s="154"/>
      <c r="BI45" s="154"/>
      <c r="BJ45" s="154"/>
      <c r="BK45" s="154"/>
      <c r="BL45" s="154"/>
      <c r="BM45" s="154"/>
      <c r="BN45" s="154"/>
      <c r="BO45" s="150"/>
      <c r="BP45" s="150"/>
      <c r="BQ45" s="150"/>
      <c r="BR45" s="150"/>
    </row>
    <row r="46" spans="2:70" s="152" customFormat="1" ht="15.75" customHeight="1">
      <c r="B46" s="146"/>
      <c r="C46" s="224" t="s">
        <v>240</v>
      </c>
      <c r="D46" s="85"/>
      <c r="E46" s="86"/>
      <c r="F46" s="74"/>
      <c r="G46" s="113"/>
      <c r="H46" s="76"/>
      <c r="I46" s="77"/>
      <c r="J46" s="155"/>
      <c r="K46" s="224" t="s">
        <v>77</v>
      </c>
      <c r="L46" s="85"/>
      <c r="M46" s="86"/>
      <c r="N46" s="74"/>
      <c r="O46" s="113"/>
      <c r="P46" s="76"/>
      <c r="Q46" s="77"/>
      <c r="R46" s="61"/>
      <c r="S46" s="149"/>
      <c r="T46" s="146"/>
      <c r="U46" s="224" t="s">
        <v>114</v>
      </c>
      <c r="V46" s="85"/>
      <c r="W46" s="86"/>
      <c r="X46" s="74"/>
      <c r="Y46" s="113"/>
      <c r="Z46" s="76"/>
      <c r="AA46" s="77"/>
      <c r="AB46" s="155"/>
      <c r="AC46" s="224" t="s">
        <v>144</v>
      </c>
      <c r="AD46" s="85"/>
      <c r="AE46" s="86"/>
      <c r="AF46" s="74"/>
      <c r="AG46" s="113"/>
      <c r="AH46" s="76"/>
      <c r="AI46" s="77"/>
      <c r="AJ46" s="61"/>
      <c r="AK46" s="149"/>
      <c r="AL46" s="150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150"/>
      <c r="BC46" s="150"/>
      <c r="BD46" s="150"/>
      <c r="BE46" s="150"/>
      <c r="BF46" s="154"/>
      <c r="BG46" s="154"/>
      <c r="BH46" s="154"/>
      <c r="BI46" s="154"/>
      <c r="BJ46" s="154"/>
      <c r="BK46" s="154"/>
      <c r="BL46" s="154"/>
      <c r="BM46" s="154"/>
      <c r="BN46" s="154"/>
      <c r="BO46" s="150"/>
      <c r="BP46" s="150"/>
      <c r="BQ46" s="150"/>
      <c r="BR46" s="150"/>
    </row>
    <row r="47" spans="2:70" s="152" customFormat="1" ht="15.75" customHeight="1">
      <c r="B47" s="146"/>
      <c r="C47" s="223" t="s">
        <v>241</v>
      </c>
      <c r="D47" s="72"/>
      <c r="E47" s="73"/>
      <c r="F47" s="74"/>
      <c r="G47" s="113"/>
      <c r="H47" s="77"/>
      <c r="I47" s="77"/>
      <c r="J47" s="155"/>
      <c r="K47" s="223" t="s">
        <v>199</v>
      </c>
      <c r="L47" s="72"/>
      <c r="M47" s="73"/>
      <c r="N47" s="74">
        <v>6.5</v>
      </c>
      <c r="O47" s="114" t="s">
        <v>212</v>
      </c>
      <c r="P47" s="77">
        <v>3</v>
      </c>
      <c r="Q47" s="77"/>
      <c r="R47" s="61"/>
      <c r="S47" s="149"/>
      <c r="T47" s="146"/>
      <c r="U47" s="223" t="s">
        <v>155</v>
      </c>
      <c r="V47" s="72"/>
      <c r="W47" s="73"/>
      <c r="X47" s="74"/>
      <c r="Y47" s="113"/>
      <c r="Z47" s="77"/>
      <c r="AA47" s="77"/>
      <c r="AB47" s="155"/>
      <c r="AC47" s="223" t="s">
        <v>235</v>
      </c>
      <c r="AD47" s="72"/>
      <c r="AE47" s="73"/>
      <c r="AF47" s="74"/>
      <c r="AG47" s="113"/>
      <c r="AH47" s="77"/>
      <c r="AI47" s="77"/>
      <c r="AJ47" s="61"/>
      <c r="AK47" s="149"/>
      <c r="AL47" s="150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150"/>
      <c r="BC47" s="150"/>
      <c r="BD47" s="150"/>
      <c r="BE47" s="150"/>
      <c r="BF47" s="154"/>
      <c r="BG47" s="154"/>
      <c r="BH47" s="154"/>
      <c r="BI47" s="154"/>
      <c r="BJ47" s="154"/>
      <c r="BK47" s="154"/>
      <c r="BL47" s="154"/>
      <c r="BM47" s="154"/>
      <c r="BN47" s="154"/>
      <c r="BO47" s="150"/>
      <c r="BP47" s="150"/>
      <c r="BQ47" s="150"/>
      <c r="BR47" s="150"/>
    </row>
    <row r="48" spans="2:70" s="152" customFormat="1" ht="15.75" customHeight="1">
      <c r="B48" s="146"/>
      <c r="C48" s="223" t="s">
        <v>151</v>
      </c>
      <c r="D48" s="72"/>
      <c r="E48" s="73"/>
      <c r="F48" s="74"/>
      <c r="G48" s="114"/>
      <c r="H48" s="76"/>
      <c r="I48" s="77"/>
      <c r="J48" s="155"/>
      <c r="K48" s="223" t="s">
        <v>200</v>
      </c>
      <c r="L48" s="72"/>
      <c r="M48" s="73"/>
      <c r="N48" s="74"/>
      <c r="O48" s="113"/>
      <c r="P48" s="76"/>
      <c r="Q48" s="77"/>
      <c r="R48" s="61"/>
      <c r="S48" s="149"/>
      <c r="T48" s="146"/>
      <c r="U48" s="223" t="s">
        <v>239</v>
      </c>
      <c r="V48" s="72"/>
      <c r="W48" s="73"/>
      <c r="X48" s="74"/>
      <c r="Y48" s="113"/>
      <c r="Z48" s="76"/>
      <c r="AA48" s="77"/>
      <c r="AB48" s="155"/>
      <c r="AC48" s="223" t="s">
        <v>45</v>
      </c>
      <c r="AD48" s="72"/>
      <c r="AE48" s="73"/>
      <c r="AF48" s="74"/>
      <c r="AG48" s="113"/>
      <c r="AH48" s="76"/>
      <c r="AI48" s="77"/>
      <c r="AJ48" s="61"/>
      <c r="AK48" s="149"/>
      <c r="AL48" s="150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150"/>
      <c r="BC48" s="150"/>
      <c r="BD48" s="150"/>
      <c r="BE48" s="150"/>
      <c r="BF48" s="154"/>
      <c r="BG48" s="154"/>
      <c r="BH48" s="154"/>
      <c r="BI48" s="154"/>
      <c r="BJ48" s="154"/>
      <c r="BK48" s="154"/>
      <c r="BL48" s="154"/>
      <c r="BM48" s="154"/>
      <c r="BN48" s="154"/>
      <c r="BO48" s="150"/>
      <c r="BP48" s="150"/>
      <c r="BQ48" s="150"/>
      <c r="BR48" s="150"/>
    </row>
    <row r="49" spans="2:70" s="152" customFormat="1" ht="15.75" customHeight="1">
      <c r="B49" s="146"/>
      <c r="C49" s="224" t="s">
        <v>242</v>
      </c>
      <c r="D49" s="85"/>
      <c r="E49" s="86"/>
      <c r="F49" s="74"/>
      <c r="G49" s="114"/>
      <c r="H49" s="76"/>
      <c r="I49" s="77"/>
      <c r="J49" s="155"/>
      <c r="K49" s="224" t="s">
        <v>220</v>
      </c>
      <c r="L49" s="85"/>
      <c r="M49" s="86"/>
      <c r="N49" s="74"/>
      <c r="O49" s="113"/>
      <c r="P49" s="76"/>
      <c r="Q49" s="77"/>
      <c r="R49" s="61"/>
      <c r="S49" s="149"/>
      <c r="T49" s="146"/>
      <c r="U49" s="259" t="s">
        <v>57</v>
      </c>
      <c r="V49" s="82"/>
      <c r="W49" s="83"/>
      <c r="X49" s="74"/>
      <c r="Y49" s="113"/>
      <c r="Z49" s="76"/>
      <c r="AA49" s="77"/>
      <c r="AB49" s="155"/>
      <c r="AC49" s="224" t="s">
        <v>236</v>
      </c>
      <c r="AD49" s="85"/>
      <c r="AE49" s="86"/>
      <c r="AF49" s="74"/>
      <c r="AG49" s="113"/>
      <c r="AH49" s="76"/>
      <c r="AI49" s="77"/>
      <c r="AJ49" s="61"/>
      <c r="AK49" s="149"/>
      <c r="AL49" s="150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150"/>
      <c r="BC49" s="150"/>
      <c r="BD49" s="150"/>
      <c r="BE49" s="150"/>
      <c r="BF49" s="154"/>
      <c r="BG49" s="154"/>
      <c r="BH49" s="154"/>
      <c r="BI49" s="154"/>
      <c r="BJ49" s="154"/>
      <c r="BK49" s="154"/>
      <c r="BL49" s="154"/>
      <c r="BM49" s="154"/>
      <c r="BN49" s="154"/>
      <c r="BO49" s="150"/>
      <c r="BP49" s="150"/>
      <c r="BQ49" s="150"/>
      <c r="BR49" s="150"/>
    </row>
    <row r="50" spans="2:70" s="152" customFormat="1" ht="15.75" customHeight="1">
      <c r="B50" s="146"/>
      <c r="C50" s="223" t="s">
        <v>53</v>
      </c>
      <c r="D50" s="72"/>
      <c r="E50" s="73"/>
      <c r="F50" s="74"/>
      <c r="G50" s="113"/>
      <c r="H50" s="77"/>
      <c r="I50" s="77"/>
      <c r="J50" s="155"/>
      <c r="K50" s="223" t="s">
        <v>95</v>
      </c>
      <c r="L50" s="72"/>
      <c r="M50" s="73"/>
      <c r="N50" s="74"/>
      <c r="O50" s="113"/>
      <c r="P50" s="77"/>
      <c r="Q50" s="77"/>
      <c r="R50" s="61"/>
      <c r="S50" s="149"/>
      <c r="T50" s="146"/>
      <c r="U50" s="223" t="s">
        <v>107</v>
      </c>
      <c r="V50" s="72"/>
      <c r="W50" s="73"/>
      <c r="X50" s="74"/>
      <c r="Y50" s="113"/>
      <c r="Z50" s="77"/>
      <c r="AA50" s="77"/>
      <c r="AB50" s="155"/>
      <c r="AC50" s="223" t="s">
        <v>142</v>
      </c>
      <c r="AD50" s="72"/>
      <c r="AE50" s="73"/>
      <c r="AF50" s="74"/>
      <c r="AG50" s="113" t="s">
        <v>213</v>
      </c>
      <c r="AH50" s="77"/>
      <c r="AI50" s="77"/>
      <c r="AJ50" s="61"/>
      <c r="AK50" s="149"/>
      <c r="AL50" s="150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150"/>
      <c r="BC50" s="150"/>
      <c r="BD50" s="150"/>
      <c r="BE50" s="150"/>
      <c r="BF50" s="154"/>
      <c r="BG50" s="154"/>
      <c r="BH50" s="154"/>
      <c r="BI50" s="154"/>
      <c r="BJ50" s="154"/>
      <c r="BK50" s="154"/>
      <c r="BL50" s="154"/>
      <c r="BM50" s="154"/>
      <c r="BN50" s="154"/>
      <c r="BO50" s="150"/>
      <c r="BP50" s="150"/>
      <c r="BQ50" s="150"/>
      <c r="BR50" s="150"/>
    </row>
    <row r="51" spans="2:70" s="152" customFormat="1" ht="15.75" customHeight="1" thickBot="1">
      <c r="B51" s="146"/>
      <c r="C51" s="89"/>
      <c r="D51" s="115"/>
      <c r="E51" s="214"/>
      <c r="F51" s="116"/>
      <c r="G51" s="119"/>
      <c r="H51" s="118"/>
      <c r="I51" s="118"/>
      <c r="J51" s="155"/>
      <c r="K51" s="89" t="s">
        <v>221</v>
      </c>
      <c r="L51" s="115"/>
      <c r="M51" s="214"/>
      <c r="N51" s="116"/>
      <c r="O51" s="117"/>
      <c r="P51" s="118"/>
      <c r="Q51" s="118"/>
      <c r="R51" s="61"/>
      <c r="S51" s="149"/>
      <c r="T51" s="146"/>
      <c r="U51" s="89"/>
      <c r="V51" s="115"/>
      <c r="W51" s="214"/>
      <c r="X51" s="116"/>
      <c r="Y51" s="117"/>
      <c r="Z51" s="118"/>
      <c r="AA51" s="118"/>
      <c r="AB51" s="148"/>
      <c r="AC51" s="89" t="s">
        <v>237</v>
      </c>
      <c r="AD51" s="115"/>
      <c r="AE51" s="214"/>
      <c r="AF51" s="116">
        <v>5.5</v>
      </c>
      <c r="AG51" s="117"/>
      <c r="AH51" s="118"/>
      <c r="AI51" s="118"/>
      <c r="AJ51" s="61"/>
      <c r="AK51" s="149"/>
      <c r="AL51" s="150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150"/>
      <c r="BC51" s="150"/>
      <c r="BD51" s="150"/>
      <c r="BE51" s="150"/>
      <c r="BF51" s="154"/>
      <c r="BG51" s="154"/>
      <c r="BH51" s="154"/>
      <c r="BI51" s="154"/>
      <c r="BJ51" s="154"/>
      <c r="BK51" s="154"/>
      <c r="BL51" s="154"/>
      <c r="BM51" s="154"/>
      <c r="BN51" s="154"/>
      <c r="BO51" s="150"/>
      <c r="BP51" s="150"/>
      <c r="BQ51" s="150"/>
      <c r="BR51" s="150"/>
    </row>
    <row r="52" spans="2:70" s="132" customFormat="1" ht="21.75" thickBot="1">
      <c r="B52" s="120"/>
      <c r="C52" s="121" t="s">
        <v>69</v>
      </c>
      <c r="D52" s="121">
        <f>SUM(F32:I51)</f>
        <v>69.5</v>
      </c>
      <c r="E52" s="122" t="s">
        <v>70</v>
      </c>
      <c r="F52" s="238">
        <f>D52+2</f>
        <v>71.5</v>
      </c>
      <c r="G52" s="239"/>
      <c r="H52" s="239"/>
      <c r="I52" s="239"/>
      <c r="J52" s="123"/>
      <c r="K52" s="124"/>
      <c r="L52" s="124"/>
      <c r="M52" s="126" t="s">
        <v>69</v>
      </c>
      <c r="N52" s="238">
        <f>SUM(N32:Q51)</f>
        <v>73.5</v>
      </c>
      <c r="O52" s="239"/>
      <c r="P52" s="239"/>
      <c r="Q52" s="239"/>
      <c r="R52" s="127"/>
      <c r="S52" s="128"/>
      <c r="T52" s="120"/>
      <c r="U52" s="121" t="s">
        <v>69</v>
      </c>
      <c r="V52" s="121">
        <f>SUM(X32:AA51)</f>
        <v>72.5</v>
      </c>
      <c r="W52" s="122" t="s">
        <v>70</v>
      </c>
      <c r="X52" s="238">
        <f>V52+2</f>
        <v>74.5</v>
      </c>
      <c r="Y52" s="239"/>
      <c r="Z52" s="239"/>
      <c r="AA52" s="239"/>
      <c r="AB52" s="123"/>
      <c r="AC52" s="124"/>
      <c r="AD52" s="124"/>
      <c r="AE52" s="126" t="s">
        <v>69</v>
      </c>
      <c r="AF52" s="238">
        <f>SUM(AF32:AI51)</f>
        <v>68</v>
      </c>
      <c r="AG52" s="239"/>
      <c r="AH52" s="239"/>
      <c r="AI52" s="239"/>
      <c r="AJ52" s="127"/>
      <c r="AK52" s="128"/>
      <c r="AL52" s="129"/>
      <c r="AM52" s="156"/>
      <c r="AN52" s="157"/>
      <c r="AO52" s="158"/>
      <c r="AP52" s="145"/>
      <c r="AQ52" s="145"/>
      <c r="AR52" s="145"/>
      <c r="AS52" s="145"/>
      <c r="AT52" s="145"/>
      <c r="AU52" s="145"/>
      <c r="AV52" s="129"/>
      <c r="AW52" s="129"/>
      <c r="AX52" s="129"/>
      <c r="AY52" s="129"/>
      <c r="AZ52" s="129"/>
      <c r="BA52" s="129"/>
      <c r="BB52" s="129"/>
      <c r="BC52" s="129"/>
      <c r="BD52" s="129"/>
      <c r="BE52" s="129"/>
      <c r="BF52" s="130"/>
      <c r="BG52" s="130"/>
      <c r="BH52" s="130"/>
      <c r="BI52" s="130"/>
      <c r="BJ52" s="130"/>
      <c r="BK52" s="130"/>
      <c r="BL52" s="130"/>
      <c r="BM52" s="130"/>
      <c r="BN52" s="130"/>
      <c r="BO52" s="129"/>
      <c r="BP52" s="129"/>
      <c r="BQ52" s="129"/>
      <c r="BR52" s="129"/>
    </row>
    <row r="53" spans="2:70" s="141" customFormat="1" ht="9" customHeight="1" thickBot="1">
      <c r="B53" s="133"/>
      <c r="C53" s="134"/>
      <c r="D53" s="134"/>
      <c r="E53" s="134"/>
      <c r="F53" s="135"/>
      <c r="G53" s="135"/>
      <c r="H53" s="135"/>
      <c r="I53" s="136"/>
      <c r="J53" s="134"/>
      <c r="K53" s="134"/>
      <c r="L53" s="134"/>
      <c r="M53" s="134"/>
      <c r="N53" s="135"/>
      <c r="O53" s="135"/>
      <c r="P53" s="135"/>
      <c r="Q53" s="136"/>
      <c r="R53" s="137"/>
      <c r="S53" s="138"/>
      <c r="T53" s="133"/>
      <c r="U53" s="134"/>
      <c r="V53" s="134"/>
      <c r="W53" s="134"/>
      <c r="X53" s="135"/>
      <c r="Y53" s="135"/>
      <c r="Z53" s="135"/>
      <c r="AA53" s="136"/>
      <c r="AB53" s="134"/>
      <c r="AC53" s="134"/>
      <c r="AD53" s="134"/>
      <c r="AE53" s="134"/>
      <c r="AF53" s="135"/>
      <c r="AG53" s="135"/>
      <c r="AH53" s="135"/>
      <c r="AI53" s="136"/>
      <c r="AJ53" s="137"/>
      <c r="AK53" s="138"/>
      <c r="AL53" s="139"/>
      <c r="AN53" s="159"/>
      <c r="AO53" s="160"/>
      <c r="AP53" s="161"/>
      <c r="AQ53" s="161"/>
      <c r="AR53" s="161"/>
      <c r="AS53" s="161"/>
      <c r="AT53" s="161"/>
      <c r="AU53" s="161"/>
      <c r="AV53" s="139"/>
      <c r="AW53" s="139"/>
      <c r="AX53" s="139"/>
      <c r="AY53" s="139"/>
      <c r="AZ53" s="139"/>
      <c r="BA53" s="139"/>
      <c r="BB53" s="139"/>
      <c r="BC53" s="139"/>
      <c r="BD53" s="139"/>
      <c r="BE53" s="139"/>
      <c r="BF53" s="140"/>
      <c r="BG53" s="140"/>
      <c r="BH53" s="140"/>
      <c r="BI53" s="140"/>
      <c r="BJ53" s="140"/>
      <c r="BK53" s="140"/>
      <c r="BL53" s="140"/>
      <c r="BM53" s="140"/>
      <c r="BN53" s="140"/>
      <c r="BO53" s="139"/>
      <c r="BP53" s="139"/>
      <c r="BQ53" s="139"/>
      <c r="BR53" s="139"/>
    </row>
    <row r="54" spans="2:70" ht="15">
      <c r="AN54" s="159"/>
      <c r="AO54" s="160"/>
      <c r="AP54" s="161"/>
      <c r="AQ54" s="161"/>
      <c r="AR54" s="161"/>
      <c r="AS54" s="161"/>
      <c r="AT54" s="161"/>
      <c r="AU54" s="161"/>
    </row>
    <row r="55" spans="2:70" s="14" customFormat="1" ht="15">
      <c r="F55" s="163"/>
      <c r="G55" s="163"/>
      <c r="H55" s="163"/>
      <c r="I55" s="162"/>
      <c r="N55" s="163"/>
      <c r="O55" s="163"/>
      <c r="P55" s="163"/>
      <c r="Q55" s="162"/>
      <c r="R55" s="162"/>
      <c r="S55" s="162"/>
      <c r="T55" s="162"/>
      <c r="X55" s="163"/>
      <c r="Y55" s="163"/>
      <c r="Z55" s="163"/>
      <c r="AA55" s="162"/>
      <c r="AF55" s="163"/>
      <c r="AG55" s="163"/>
      <c r="AH55" s="163"/>
      <c r="AI55" s="162"/>
      <c r="AJ55" s="162"/>
      <c r="AK55" s="162"/>
      <c r="AL55" s="162"/>
      <c r="AM55" s="156"/>
      <c r="AN55" s="157"/>
      <c r="AO55" s="164"/>
      <c r="AP55" s="163"/>
      <c r="AQ55" s="163"/>
      <c r="AR55" s="163"/>
      <c r="AS55" s="162"/>
      <c r="AX55" s="163"/>
      <c r="AY55" s="163"/>
      <c r="AZ55" s="163"/>
      <c r="BA55" s="162"/>
      <c r="BC55" s="165"/>
      <c r="BD55" s="165"/>
      <c r="BE55" s="165"/>
      <c r="BF55" s="166"/>
      <c r="BG55" s="166"/>
      <c r="BH55" s="166"/>
      <c r="BI55" s="166"/>
      <c r="BJ55" s="166"/>
      <c r="BK55" s="166"/>
      <c r="BL55" s="166"/>
      <c r="BM55" s="166"/>
      <c r="BN55" s="166"/>
      <c r="BO55" s="165"/>
      <c r="BP55" s="165"/>
      <c r="BQ55" s="165"/>
      <c r="BR55" s="165"/>
    </row>
    <row r="56" spans="2:70" s="14" customFormat="1" ht="15">
      <c r="F56" s="163"/>
      <c r="G56" s="163"/>
      <c r="H56" s="163"/>
      <c r="I56" s="162"/>
      <c r="N56" s="163"/>
      <c r="O56" s="163"/>
      <c r="P56" s="163"/>
      <c r="Q56" s="162"/>
      <c r="R56" s="162"/>
      <c r="S56" s="162"/>
      <c r="T56" s="162"/>
      <c r="X56" s="163"/>
      <c r="Y56" s="163"/>
      <c r="Z56" s="163"/>
      <c r="AA56" s="162"/>
      <c r="AF56" s="163"/>
      <c r="AG56" s="163"/>
      <c r="AH56" s="163"/>
      <c r="AI56" s="162"/>
      <c r="AJ56" s="162"/>
      <c r="AK56" s="162"/>
      <c r="AL56" s="162"/>
      <c r="AM56" s="156"/>
      <c r="AN56" s="157"/>
      <c r="AO56" s="164"/>
      <c r="AP56" s="163"/>
      <c r="AQ56" s="163"/>
      <c r="AR56" s="163"/>
      <c r="AS56" s="162"/>
      <c r="AX56" s="163"/>
      <c r="AY56" s="163"/>
      <c r="AZ56" s="163"/>
      <c r="BA56" s="162"/>
      <c r="BC56" s="165"/>
      <c r="BD56" s="165"/>
      <c r="BE56" s="165"/>
      <c r="BF56" s="166"/>
      <c r="BG56" s="166"/>
      <c r="BH56" s="166"/>
      <c r="BI56" s="166"/>
      <c r="BJ56" s="166"/>
      <c r="BK56" s="166"/>
      <c r="BL56" s="166"/>
      <c r="BM56" s="166"/>
      <c r="BN56" s="166"/>
      <c r="BO56" s="165"/>
      <c r="BP56" s="165"/>
      <c r="BQ56" s="165"/>
      <c r="BR56" s="165"/>
    </row>
    <row r="57" spans="2:70" s="14" customFormat="1" ht="15">
      <c r="F57" s="163"/>
      <c r="G57" s="163"/>
      <c r="H57" s="163"/>
      <c r="I57" s="162"/>
      <c r="N57" s="163"/>
      <c r="O57" s="163"/>
      <c r="P57" s="163"/>
      <c r="Q57" s="162"/>
      <c r="R57" s="162"/>
      <c r="S57" s="162"/>
      <c r="T57" s="162"/>
      <c r="X57" s="163"/>
      <c r="Y57" s="163"/>
      <c r="Z57" s="163"/>
      <c r="AA57" s="162"/>
      <c r="AF57" s="163"/>
      <c r="AG57" s="163"/>
      <c r="AH57" s="163"/>
      <c r="AI57" s="162"/>
      <c r="AJ57" s="162"/>
      <c r="AK57" s="162"/>
      <c r="AL57" s="162"/>
      <c r="AN57" s="159"/>
      <c r="AO57" s="164"/>
      <c r="AP57" s="163"/>
      <c r="AQ57" s="163"/>
      <c r="AR57" s="163"/>
      <c r="AS57" s="162"/>
      <c r="AX57" s="163"/>
      <c r="AY57" s="163"/>
      <c r="AZ57" s="163"/>
      <c r="BA57" s="162"/>
      <c r="BC57" s="165"/>
      <c r="BD57" s="165"/>
      <c r="BE57" s="165"/>
      <c r="BF57" s="166"/>
      <c r="BG57" s="166"/>
      <c r="BH57" s="166"/>
      <c r="BI57" s="166"/>
      <c r="BJ57" s="166"/>
      <c r="BK57" s="166"/>
      <c r="BL57" s="166"/>
      <c r="BM57" s="166"/>
      <c r="BN57" s="166"/>
      <c r="BO57" s="165"/>
      <c r="BP57" s="165"/>
      <c r="BQ57" s="165"/>
      <c r="BR57" s="165"/>
    </row>
    <row r="58" spans="2:70" s="14" customFormat="1" ht="15">
      <c r="F58" s="163"/>
      <c r="G58" s="163"/>
      <c r="H58" s="163"/>
      <c r="I58" s="162"/>
      <c r="N58" s="163"/>
      <c r="O58" s="163"/>
      <c r="P58" s="163"/>
      <c r="Q58" s="162"/>
      <c r="R58" s="162"/>
      <c r="S58" s="162"/>
      <c r="T58" s="162"/>
      <c r="X58" s="163"/>
      <c r="Y58" s="163"/>
      <c r="Z58" s="163"/>
      <c r="AA58" s="162"/>
      <c r="AF58" s="163"/>
      <c r="AG58" s="163"/>
      <c r="AH58" s="163"/>
      <c r="AI58" s="162"/>
      <c r="AJ58" s="162"/>
      <c r="AK58" s="162"/>
      <c r="AL58" s="162"/>
      <c r="AN58" s="157"/>
      <c r="AO58" s="164"/>
      <c r="AP58" s="163"/>
      <c r="AQ58" s="163"/>
      <c r="AR58" s="163"/>
      <c r="AS58" s="162"/>
      <c r="AX58" s="163"/>
      <c r="AY58" s="163"/>
      <c r="AZ58" s="163"/>
      <c r="BA58" s="162"/>
      <c r="BC58" s="165"/>
      <c r="BD58" s="165"/>
      <c r="BE58" s="165"/>
      <c r="BF58" s="166"/>
      <c r="BG58" s="166"/>
      <c r="BH58" s="166"/>
      <c r="BI58" s="166"/>
      <c r="BJ58" s="166"/>
      <c r="BK58" s="166"/>
      <c r="BL58" s="166"/>
      <c r="BM58" s="166"/>
      <c r="BN58" s="166"/>
      <c r="BO58" s="165"/>
      <c r="BP58" s="165"/>
      <c r="BQ58" s="165"/>
      <c r="BR58" s="165"/>
    </row>
    <row r="59" spans="2:70" s="14" customFormat="1">
      <c r="F59" s="163"/>
      <c r="G59" s="163"/>
      <c r="H59" s="163"/>
      <c r="I59" s="162"/>
      <c r="N59" s="163"/>
      <c r="O59" s="163"/>
      <c r="P59" s="163"/>
      <c r="Q59" s="162"/>
      <c r="R59" s="162"/>
      <c r="S59" s="162"/>
      <c r="T59" s="162"/>
      <c r="X59" s="163"/>
      <c r="Y59" s="163"/>
      <c r="Z59" s="163"/>
      <c r="AA59" s="162"/>
      <c r="AF59" s="163"/>
      <c r="AG59" s="163"/>
      <c r="AH59" s="163"/>
      <c r="AI59" s="162"/>
      <c r="AJ59" s="162"/>
      <c r="AK59" s="162"/>
      <c r="AL59" s="162"/>
      <c r="AP59" s="163"/>
      <c r="AQ59" s="163"/>
      <c r="AR59" s="163"/>
      <c r="AS59" s="162"/>
      <c r="AX59" s="163"/>
      <c r="AY59" s="163"/>
      <c r="AZ59" s="163"/>
      <c r="BA59" s="162"/>
      <c r="BC59" s="165"/>
      <c r="BD59" s="165"/>
      <c r="BE59" s="165"/>
      <c r="BF59" s="166"/>
      <c r="BG59" s="166"/>
      <c r="BH59" s="166"/>
      <c r="BI59" s="166"/>
      <c r="BJ59" s="166"/>
      <c r="BK59" s="166"/>
      <c r="BL59" s="166"/>
      <c r="BM59" s="166"/>
      <c r="BN59" s="166"/>
      <c r="BO59" s="165"/>
      <c r="BP59" s="165"/>
      <c r="BQ59" s="165"/>
      <c r="BR59" s="165"/>
    </row>
    <row r="60" spans="2:70" s="14" customFormat="1">
      <c r="F60" s="163"/>
      <c r="G60" s="163"/>
      <c r="H60" s="163"/>
      <c r="I60" s="162"/>
      <c r="N60" s="163"/>
      <c r="O60" s="163"/>
      <c r="P60" s="163"/>
      <c r="Q60" s="162"/>
      <c r="R60" s="162"/>
      <c r="S60" s="162"/>
      <c r="T60" s="162"/>
      <c r="X60" s="163"/>
      <c r="Y60" s="163"/>
      <c r="Z60" s="163"/>
      <c r="AA60" s="162"/>
      <c r="AF60" s="163"/>
      <c r="AG60" s="163"/>
      <c r="AH60" s="163"/>
      <c r="AI60" s="162"/>
      <c r="AJ60" s="162"/>
      <c r="AK60" s="162"/>
      <c r="AL60" s="162"/>
      <c r="AP60" s="163"/>
      <c r="AQ60" s="163"/>
      <c r="AR60" s="163"/>
      <c r="AS60" s="162"/>
      <c r="AX60" s="163"/>
      <c r="AY60" s="163"/>
      <c r="AZ60" s="163"/>
      <c r="BA60" s="162"/>
      <c r="BC60" s="165"/>
      <c r="BD60" s="165"/>
      <c r="BE60" s="165"/>
      <c r="BF60" s="166"/>
      <c r="BG60" s="166"/>
      <c r="BH60" s="166"/>
      <c r="BI60" s="166"/>
      <c r="BJ60" s="166"/>
      <c r="BK60" s="166"/>
      <c r="BL60" s="166"/>
      <c r="BM60" s="166"/>
      <c r="BN60" s="166"/>
      <c r="BO60" s="165"/>
      <c r="BP60" s="165"/>
      <c r="BQ60" s="165"/>
      <c r="BR60" s="165"/>
    </row>
    <row r="61" spans="2:70" s="14" customFormat="1">
      <c r="F61" s="163"/>
      <c r="G61" s="163"/>
      <c r="H61" s="163"/>
      <c r="I61" s="162"/>
      <c r="N61" s="163"/>
      <c r="O61" s="163"/>
      <c r="P61" s="163"/>
      <c r="Q61" s="162"/>
      <c r="R61" s="162"/>
      <c r="S61" s="162"/>
      <c r="T61" s="162"/>
      <c r="X61" s="163"/>
      <c r="Y61" s="163"/>
      <c r="Z61" s="163"/>
      <c r="AA61" s="162"/>
      <c r="AF61" s="163"/>
      <c r="AG61" s="163"/>
      <c r="AH61" s="163"/>
      <c r="AI61" s="162"/>
      <c r="AJ61" s="162"/>
      <c r="AK61" s="162"/>
      <c r="AL61" s="162"/>
      <c r="AP61" s="163"/>
      <c r="AQ61" s="163"/>
      <c r="AR61" s="163"/>
      <c r="AS61" s="162"/>
      <c r="AX61" s="163"/>
      <c r="AY61" s="163"/>
      <c r="AZ61" s="163"/>
      <c r="BA61" s="162"/>
      <c r="BC61" s="165"/>
      <c r="BD61" s="165"/>
      <c r="BE61" s="165"/>
      <c r="BF61" s="166"/>
      <c r="BG61" s="166"/>
      <c r="BH61" s="166"/>
      <c r="BI61" s="166"/>
      <c r="BJ61" s="166"/>
      <c r="BK61" s="166"/>
      <c r="BL61" s="166"/>
      <c r="BM61" s="166"/>
      <c r="BN61" s="166"/>
      <c r="BO61" s="165"/>
      <c r="BP61" s="165"/>
      <c r="BQ61" s="165"/>
      <c r="BR61" s="165"/>
    </row>
    <row r="62" spans="2:70" s="14" customFormat="1">
      <c r="F62" s="163"/>
      <c r="G62" s="163"/>
      <c r="H62" s="163"/>
      <c r="I62" s="162"/>
      <c r="N62" s="163"/>
      <c r="O62" s="163"/>
      <c r="P62" s="163"/>
      <c r="Q62" s="162"/>
      <c r="R62" s="162"/>
      <c r="S62" s="162"/>
      <c r="T62" s="162"/>
      <c r="X62" s="163"/>
      <c r="Y62" s="163"/>
      <c r="Z62" s="163"/>
      <c r="AA62" s="162"/>
      <c r="AF62" s="163"/>
      <c r="AG62" s="163"/>
      <c r="AH62" s="163"/>
      <c r="AI62" s="162"/>
      <c r="AJ62" s="162"/>
      <c r="AK62" s="162"/>
      <c r="AL62" s="162"/>
      <c r="AP62" s="163"/>
      <c r="AQ62" s="163"/>
      <c r="AR62" s="163"/>
      <c r="AS62" s="162"/>
      <c r="AX62" s="163"/>
      <c r="AY62" s="163"/>
      <c r="AZ62" s="163"/>
      <c r="BA62" s="162"/>
      <c r="BC62" s="165"/>
      <c r="BD62" s="165"/>
      <c r="BE62" s="165"/>
      <c r="BF62" s="166"/>
      <c r="BG62" s="166"/>
      <c r="BH62" s="166"/>
      <c r="BI62" s="166"/>
      <c r="BJ62" s="166"/>
      <c r="BK62" s="166"/>
      <c r="BL62" s="166"/>
      <c r="BM62" s="166"/>
      <c r="BN62" s="166"/>
      <c r="BO62" s="165"/>
      <c r="BP62" s="165"/>
      <c r="BQ62" s="165"/>
      <c r="BR62" s="165"/>
    </row>
    <row r="63" spans="2:70" s="14" customFormat="1">
      <c r="F63" s="163"/>
      <c r="G63" s="163"/>
      <c r="H63" s="163"/>
      <c r="I63" s="162"/>
      <c r="N63" s="163"/>
      <c r="O63" s="163"/>
      <c r="P63" s="163"/>
      <c r="Q63" s="162"/>
      <c r="R63" s="162"/>
      <c r="S63" s="162"/>
      <c r="T63" s="162"/>
      <c r="X63" s="163"/>
      <c r="Y63" s="163"/>
      <c r="Z63" s="163"/>
      <c r="AA63" s="162"/>
      <c r="AF63" s="163"/>
      <c r="AG63" s="163"/>
      <c r="AH63" s="163"/>
      <c r="AI63" s="162"/>
      <c r="AJ63" s="162"/>
      <c r="AK63" s="162"/>
      <c r="AL63" s="162"/>
      <c r="AP63" s="163"/>
      <c r="AQ63" s="163"/>
      <c r="AR63" s="163"/>
      <c r="AS63" s="162"/>
      <c r="AX63" s="163"/>
      <c r="AY63" s="163"/>
      <c r="AZ63" s="163"/>
      <c r="BA63" s="162"/>
      <c r="BC63" s="165"/>
      <c r="BD63" s="165"/>
      <c r="BE63" s="165"/>
      <c r="BF63" s="166"/>
      <c r="BG63" s="166"/>
      <c r="BH63" s="166"/>
      <c r="BI63" s="166"/>
      <c r="BJ63" s="166"/>
      <c r="BK63" s="166"/>
      <c r="BL63" s="166"/>
      <c r="BM63" s="166"/>
      <c r="BN63" s="166"/>
      <c r="BO63" s="165"/>
      <c r="BP63" s="165"/>
      <c r="BQ63" s="165"/>
      <c r="BR63" s="165"/>
    </row>
    <row r="64" spans="2:70" s="14" customFormat="1">
      <c r="F64" s="163"/>
      <c r="G64" s="163"/>
      <c r="H64" s="163"/>
      <c r="I64" s="162"/>
      <c r="N64" s="163"/>
      <c r="O64" s="163"/>
      <c r="P64" s="163"/>
      <c r="Q64" s="162"/>
      <c r="R64" s="162"/>
      <c r="S64" s="162"/>
      <c r="T64" s="162"/>
      <c r="X64" s="163"/>
      <c r="Y64" s="163"/>
      <c r="Z64" s="163"/>
      <c r="AA64" s="162"/>
      <c r="AF64" s="163"/>
      <c r="AG64" s="163"/>
      <c r="AH64" s="163"/>
      <c r="AI64" s="162"/>
      <c r="AJ64" s="162"/>
      <c r="AK64" s="162"/>
      <c r="AL64" s="162"/>
      <c r="AP64" s="163"/>
      <c r="AQ64" s="163"/>
      <c r="AR64" s="163"/>
      <c r="AS64" s="162"/>
      <c r="AX64" s="163"/>
      <c r="AY64" s="163"/>
      <c r="AZ64" s="163"/>
      <c r="BA64" s="162"/>
      <c r="BC64" s="165"/>
      <c r="BD64" s="165"/>
      <c r="BE64" s="165"/>
      <c r="BF64" s="166"/>
      <c r="BG64" s="166"/>
      <c r="BH64" s="166"/>
      <c r="BI64" s="166"/>
      <c r="BJ64" s="166"/>
      <c r="BK64" s="166"/>
      <c r="BL64" s="166"/>
      <c r="BM64" s="166"/>
      <c r="BN64" s="166"/>
      <c r="BO64" s="165"/>
      <c r="BP64" s="165"/>
      <c r="BQ64" s="165"/>
      <c r="BR64" s="165"/>
    </row>
    <row r="65" spans="6:70" s="14" customFormat="1">
      <c r="F65" s="163"/>
      <c r="G65" s="163"/>
      <c r="H65" s="163"/>
      <c r="I65" s="162"/>
      <c r="N65" s="163"/>
      <c r="O65" s="163"/>
      <c r="P65" s="163"/>
      <c r="Q65" s="162"/>
      <c r="R65" s="162"/>
      <c r="S65" s="162"/>
      <c r="T65" s="162"/>
      <c r="X65" s="163"/>
      <c r="Y65" s="163"/>
      <c r="Z65" s="163"/>
      <c r="AA65" s="162"/>
      <c r="AF65" s="163"/>
      <c r="AG65" s="163"/>
      <c r="AH65" s="163"/>
      <c r="AI65" s="162"/>
      <c r="AJ65" s="162"/>
      <c r="AK65" s="162"/>
      <c r="AL65" s="162"/>
      <c r="AP65" s="163"/>
      <c r="AQ65" s="163"/>
      <c r="AR65" s="163"/>
      <c r="AS65" s="162"/>
      <c r="AX65" s="163"/>
      <c r="AY65" s="163"/>
      <c r="AZ65" s="163"/>
      <c r="BA65" s="162"/>
      <c r="BC65" s="165"/>
      <c r="BD65" s="165"/>
      <c r="BE65" s="165"/>
      <c r="BF65" s="166"/>
      <c r="BG65" s="166"/>
      <c r="BH65" s="166"/>
      <c r="BI65" s="166"/>
      <c r="BJ65" s="166"/>
      <c r="BK65" s="166"/>
      <c r="BL65" s="166"/>
      <c r="BM65" s="166"/>
      <c r="BN65" s="166"/>
      <c r="BO65" s="165"/>
      <c r="BP65" s="165"/>
      <c r="BQ65" s="165"/>
      <c r="BR65" s="165"/>
    </row>
    <row r="66" spans="6:70" s="14" customFormat="1">
      <c r="F66" s="163"/>
      <c r="G66" s="163"/>
      <c r="H66" s="163"/>
      <c r="I66" s="162"/>
      <c r="N66" s="163"/>
      <c r="O66" s="163"/>
      <c r="P66" s="163"/>
      <c r="Q66" s="162"/>
      <c r="R66" s="162"/>
      <c r="S66" s="162"/>
      <c r="T66" s="162"/>
      <c r="X66" s="163"/>
      <c r="Y66" s="163"/>
      <c r="Z66" s="163"/>
      <c r="AA66" s="162"/>
      <c r="AF66" s="163"/>
      <c r="AG66" s="163"/>
      <c r="AH66" s="163"/>
      <c r="AI66" s="162"/>
      <c r="AJ66" s="162"/>
      <c r="AK66" s="162"/>
      <c r="AL66" s="162"/>
      <c r="AP66" s="163"/>
      <c r="AQ66" s="163"/>
      <c r="AR66" s="163"/>
      <c r="AS66" s="162"/>
      <c r="AX66" s="163"/>
      <c r="AY66" s="163"/>
      <c r="AZ66" s="163"/>
      <c r="BA66" s="162"/>
      <c r="BC66" s="165"/>
      <c r="BD66" s="165"/>
      <c r="BE66" s="165"/>
      <c r="BF66" s="166"/>
      <c r="BG66" s="166"/>
      <c r="BH66" s="166"/>
      <c r="BI66" s="166"/>
      <c r="BJ66" s="166"/>
      <c r="BK66" s="166"/>
      <c r="BL66" s="166"/>
      <c r="BM66" s="166"/>
      <c r="BN66" s="166"/>
      <c r="BO66" s="165"/>
      <c r="BP66" s="165"/>
      <c r="BQ66" s="165"/>
      <c r="BR66" s="165"/>
    </row>
    <row r="67" spans="6:70" s="14" customFormat="1">
      <c r="F67" s="163"/>
      <c r="G67" s="163"/>
      <c r="H67" s="163"/>
      <c r="I67" s="162"/>
      <c r="N67" s="163"/>
      <c r="O67" s="163"/>
      <c r="P67" s="163"/>
      <c r="Q67" s="162"/>
      <c r="R67" s="162"/>
      <c r="S67" s="162"/>
      <c r="T67" s="162"/>
      <c r="X67" s="163"/>
      <c r="Y67" s="163"/>
      <c r="Z67" s="163"/>
      <c r="AA67" s="162"/>
      <c r="AF67" s="163"/>
      <c r="AG67" s="163"/>
      <c r="AH67" s="163"/>
      <c r="AI67" s="162"/>
      <c r="AJ67" s="162"/>
      <c r="AK67" s="162"/>
      <c r="AL67" s="162"/>
      <c r="AP67" s="163"/>
      <c r="AQ67" s="163"/>
      <c r="AR67" s="163"/>
      <c r="AS67" s="162"/>
      <c r="AX67" s="163"/>
      <c r="AY67" s="163"/>
      <c r="AZ67" s="163"/>
      <c r="BA67" s="162"/>
      <c r="BC67" s="165"/>
      <c r="BD67" s="165"/>
      <c r="BE67" s="165"/>
      <c r="BF67" s="166"/>
      <c r="BG67" s="166"/>
      <c r="BH67" s="166"/>
      <c r="BI67" s="166"/>
      <c r="BJ67" s="166"/>
      <c r="BK67" s="166"/>
      <c r="BL67" s="166"/>
      <c r="BM67" s="166"/>
      <c r="BN67" s="166"/>
      <c r="BO67" s="165"/>
      <c r="BP67" s="165"/>
      <c r="BQ67" s="165"/>
      <c r="BR67" s="165"/>
    </row>
    <row r="68" spans="6:70" s="14" customFormat="1">
      <c r="F68" s="163"/>
      <c r="G68" s="163"/>
      <c r="H68" s="163"/>
      <c r="I68" s="162"/>
      <c r="N68" s="163"/>
      <c r="O68" s="163"/>
      <c r="P68" s="163"/>
      <c r="Q68" s="162"/>
      <c r="R68" s="162"/>
      <c r="S68" s="162"/>
      <c r="T68" s="162"/>
      <c r="X68" s="163"/>
      <c r="Y68" s="163"/>
      <c r="Z68" s="163"/>
      <c r="AA68" s="162"/>
      <c r="AF68" s="163"/>
      <c r="AG68" s="163"/>
      <c r="AH68" s="163"/>
      <c r="AI68" s="162"/>
      <c r="AJ68" s="162"/>
      <c r="AK68" s="162"/>
      <c r="AL68" s="162"/>
      <c r="AP68" s="163"/>
      <c r="AQ68" s="163"/>
      <c r="AR68" s="163"/>
      <c r="AS68" s="162"/>
      <c r="AX68" s="163"/>
      <c r="AY68" s="163"/>
      <c r="AZ68" s="163"/>
      <c r="BA68" s="162"/>
      <c r="BC68" s="165"/>
      <c r="BD68" s="165"/>
      <c r="BE68" s="165"/>
      <c r="BF68" s="166"/>
      <c r="BG68" s="166"/>
      <c r="BH68" s="166"/>
      <c r="BI68" s="166"/>
      <c r="BJ68" s="166"/>
      <c r="BK68" s="166"/>
      <c r="BL68" s="166"/>
      <c r="BM68" s="166"/>
      <c r="BN68" s="166"/>
      <c r="BO68" s="165"/>
      <c r="BP68" s="165"/>
      <c r="BQ68" s="165"/>
      <c r="BR68" s="165"/>
    </row>
    <row r="69" spans="6:70" s="14" customFormat="1">
      <c r="F69" s="163"/>
      <c r="G69" s="163"/>
      <c r="H69" s="163"/>
      <c r="I69" s="162"/>
      <c r="N69" s="163"/>
      <c r="O69" s="163"/>
      <c r="P69" s="163"/>
      <c r="Q69" s="162"/>
      <c r="R69" s="162"/>
      <c r="S69" s="162"/>
      <c r="T69" s="162"/>
      <c r="X69" s="163"/>
      <c r="Y69" s="163"/>
      <c r="Z69" s="163"/>
      <c r="AA69" s="162"/>
      <c r="AF69" s="163"/>
      <c r="AG69" s="163"/>
      <c r="AH69" s="163"/>
      <c r="AI69" s="162"/>
      <c r="AJ69" s="162"/>
      <c r="AK69" s="162"/>
      <c r="AL69" s="162"/>
      <c r="AP69" s="163"/>
      <c r="AQ69" s="163"/>
      <c r="AR69" s="163"/>
      <c r="AS69" s="162"/>
      <c r="AX69" s="163"/>
      <c r="AY69" s="163"/>
      <c r="AZ69" s="163"/>
      <c r="BA69" s="162"/>
      <c r="BC69" s="165"/>
      <c r="BD69" s="165"/>
      <c r="BE69" s="165"/>
      <c r="BF69" s="166"/>
      <c r="BG69" s="166"/>
      <c r="BH69" s="166"/>
      <c r="BI69" s="166"/>
      <c r="BJ69" s="166"/>
      <c r="BK69" s="166"/>
      <c r="BL69" s="166"/>
      <c r="BM69" s="166"/>
      <c r="BN69" s="166"/>
      <c r="BO69" s="165"/>
      <c r="BP69" s="165"/>
      <c r="BQ69" s="165"/>
      <c r="BR69" s="165"/>
    </row>
    <row r="70" spans="6:70" s="14" customFormat="1">
      <c r="F70" s="163"/>
      <c r="G70" s="163"/>
      <c r="H70" s="163"/>
      <c r="I70" s="162"/>
      <c r="N70" s="163"/>
      <c r="O70" s="163"/>
      <c r="P70" s="163"/>
      <c r="Q70" s="162"/>
      <c r="R70" s="162"/>
      <c r="S70" s="162"/>
      <c r="T70" s="162"/>
      <c r="X70" s="163"/>
      <c r="Y70" s="163"/>
      <c r="Z70" s="163"/>
      <c r="AA70" s="162"/>
      <c r="AF70" s="163"/>
      <c r="AG70" s="163"/>
      <c r="AH70" s="163"/>
      <c r="AI70" s="162"/>
      <c r="AJ70" s="162"/>
      <c r="AK70" s="162"/>
      <c r="AL70" s="162"/>
      <c r="AP70" s="163"/>
      <c r="AQ70" s="163"/>
      <c r="AR70" s="163"/>
      <c r="AS70" s="162"/>
      <c r="AX70" s="163"/>
      <c r="AY70" s="163"/>
      <c r="AZ70" s="163"/>
      <c r="BA70" s="162"/>
      <c r="BC70" s="165"/>
      <c r="BD70" s="165"/>
      <c r="BE70" s="165"/>
      <c r="BF70" s="166"/>
      <c r="BG70" s="166"/>
      <c r="BH70" s="166"/>
      <c r="BI70" s="166"/>
      <c r="BJ70" s="166"/>
      <c r="BK70" s="166"/>
      <c r="BL70" s="166"/>
      <c r="BM70" s="166"/>
      <c r="BN70" s="166"/>
      <c r="BO70" s="165"/>
      <c r="BP70" s="165"/>
      <c r="BQ70" s="165"/>
      <c r="BR70" s="165"/>
    </row>
    <row r="71" spans="6:70" s="14" customFormat="1">
      <c r="F71" s="163"/>
      <c r="G71" s="163"/>
      <c r="H71" s="163"/>
      <c r="I71" s="162"/>
      <c r="N71" s="163"/>
      <c r="O71" s="163"/>
      <c r="P71" s="163"/>
      <c r="Q71" s="162"/>
      <c r="R71" s="162"/>
      <c r="S71" s="162"/>
      <c r="T71" s="162"/>
      <c r="X71" s="163"/>
      <c r="Y71" s="163"/>
      <c r="Z71" s="163"/>
      <c r="AA71" s="162"/>
      <c r="AF71" s="163"/>
      <c r="AG71" s="163"/>
      <c r="AH71" s="163"/>
      <c r="AI71" s="162"/>
      <c r="AJ71" s="162"/>
      <c r="AK71" s="162"/>
      <c r="AL71" s="162"/>
      <c r="AP71" s="163"/>
      <c r="AQ71" s="163"/>
      <c r="AR71" s="163"/>
      <c r="AS71" s="162"/>
      <c r="AX71" s="163"/>
      <c r="AY71" s="163"/>
      <c r="AZ71" s="163"/>
      <c r="BA71" s="162"/>
      <c r="BC71" s="165"/>
      <c r="BD71" s="165"/>
      <c r="BE71" s="165"/>
      <c r="BF71" s="166"/>
      <c r="BG71" s="166"/>
      <c r="BH71" s="166"/>
      <c r="BI71" s="166"/>
      <c r="BJ71" s="166"/>
      <c r="BK71" s="166"/>
      <c r="BL71" s="166"/>
      <c r="BM71" s="166"/>
      <c r="BN71" s="166"/>
      <c r="BO71" s="165"/>
      <c r="BP71" s="165"/>
      <c r="BQ71" s="165"/>
      <c r="BR71" s="165"/>
    </row>
    <row r="72" spans="6:70" s="14" customFormat="1">
      <c r="F72" s="163"/>
      <c r="G72" s="163"/>
      <c r="H72" s="163"/>
      <c r="I72" s="162"/>
      <c r="N72" s="163"/>
      <c r="O72" s="163"/>
      <c r="P72" s="163"/>
      <c r="Q72" s="162"/>
      <c r="R72" s="162"/>
      <c r="S72" s="162"/>
      <c r="T72" s="162"/>
      <c r="X72" s="163"/>
      <c r="Y72" s="163"/>
      <c r="Z72" s="163"/>
      <c r="AA72" s="162"/>
      <c r="AF72" s="163"/>
      <c r="AG72" s="163"/>
      <c r="AH72" s="163"/>
      <c r="AI72" s="162"/>
      <c r="AJ72" s="162"/>
      <c r="AK72" s="162"/>
      <c r="AL72" s="162"/>
      <c r="AP72" s="163"/>
      <c r="AQ72" s="163"/>
      <c r="AR72" s="163"/>
      <c r="AS72" s="162"/>
      <c r="AX72" s="163"/>
      <c r="AY72" s="163"/>
      <c r="AZ72" s="163"/>
      <c r="BA72" s="162"/>
      <c r="BC72" s="165"/>
      <c r="BD72" s="165"/>
      <c r="BE72" s="165"/>
      <c r="BF72" s="166"/>
      <c r="BG72" s="166"/>
      <c r="BH72" s="166"/>
      <c r="BI72" s="166"/>
      <c r="BJ72" s="166"/>
      <c r="BK72" s="166"/>
      <c r="BL72" s="166"/>
      <c r="BM72" s="166"/>
      <c r="BN72" s="166"/>
      <c r="BO72" s="165"/>
      <c r="BP72" s="165"/>
      <c r="BQ72" s="165"/>
      <c r="BR72" s="165"/>
    </row>
    <row r="73" spans="6:70" s="14" customFormat="1">
      <c r="F73" s="163"/>
      <c r="G73" s="163"/>
      <c r="H73" s="163"/>
      <c r="I73" s="162"/>
      <c r="N73" s="163"/>
      <c r="O73" s="163"/>
      <c r="P73" s="163"/>
      <c r="Q73" s="162"/>
      <c r="R73" s="162"/>
      <c r="S73" s="162"/>
      <c r="T73" s="162"/>
      <c r="X73" s="163"/>
      <c r="Y73" s="163"/>
      <c r="Z73" s="163"/>
      <c r="AA73" s="162"/>
      <c r="AF73" s="163"/>
      <c r="AG73" s="163"/>
      <c r="AH73" s="163"/>
      <c r="AI73" s="162"/>
      <c r="AJ73" s="162"/>
      <c r="AK73" s="162"/>
      <c r="AL73" s="162"/>
      <c r="AP73" s="163"/>
      <c r="AQ73" s="163"/>
      <c r="AR73" s="163"/>
      <c r="AS73" s="162"/>
      <c r="AX73" s="163"/>
      <c r="AY73" s="163"/>
      <c r="AZ73" s="163"/>
      <c r="BA73" s="162"/>
      <c r="BC73" s="165"/>
      <c r="BD73" s="165"/>
      <c r="BE73" s="165"/>
      <c r="BF73" s="166"/>
      <c r="BG73" s="166"/>
      <c r="BH73" s="166"/>
      <c r="BI73" s="166"/>
      <c r="BJ73" s="166"/>
      <c r="BK73" s="166"/>
      <c r="BL73" s="166"/>
      <c r="BM73" s="166"/>
      <c r="BN73" s="166"/>
      <c r="BO73" s="165"/>
      <c r="BP73" s="165"/>
      <c r="BQ73" s="165"/>
      <c r="BR73" s="165"/>
    </row>
    <row r="74" spans="6:70" s="14" customFormat="1">
      <c r="F74" s="163"/>
      <c r="G74" s="163"/>
      <c r="H74" s="163"/>
      <c r="I74" s="162"/>
      <c r="N74" s="163"/>
      <c r="O74" s="163"/>
      <c r="P74" s="163"/>
      <c r="Q74" s="162"/>
      <c r="R74" s="162"/>
      <c r="S74" s="162"/>
      <c r="T74" s="162"/>
      <c r="X74" s="163"/>
      <c r="Y74" s="163"/>
      <c r="Z74" s="163"/>
      <c r="AA74" s="162"/>
      <c r="AF74" s="163"/>
      <c r="AG74" s="163"/>
      <c r="AH74" s="163"/>
      <c r="AI74" s="162"/>
      <c r="AJ74" s="162"/>
      <c r="AK74" s="162"/>
      <c r="AL74" s="162"/>
      <c r="AP74" s="163"/>
      <c r="AQ74" s="163"/>
      <c r="AR74" s="163"/>
      <c r="AS74" s="162"/>
      <c r="AX74" s="163"/>
      <c r="AY74" s="163"/>
      <c r="AZ74" s="163"/>
      <c r="BA74" s="162"/>
      <c r="BC74" s="165"/>
      <c r="BD74" s="165"/>
      <c r="BE74" s="165"/>
      <c r="BF74" s="166"/>
      <c r="BG74" s="166"/>
      <c r="BH74" s="166"/>
      <c r="BI74" s="166"/>
      <c r="BJ74" s="166"/>
      <c r="BK74" s="166"/>
      <c r="BL74" s="166"/>
      <c r="BM74" s="166"/>
      <c r="BN74" s="166"/>
      <c r="BO74" s="165"/>
      <c r="BP74" s="165"/>
      <c r="BQ74" s="165"/>
      <c r="BR74" s="165"/>
    </row>
    <row r="75" spans="6:70" s="14" customFormat="1">
      <c r="F75" s="163"/>
      <c r="G75" s="163"/>
      <c r="H75" s="163"/>
      <c r="I75" s="162"/>
      <c r="N75" s="163"/>
      <c r="O75" s="163"/>
      <c r="P75" s="163"/>
      <c r="Q75" s="162"/>
      <c r="R75" s="162"/>
      <c r="S75" s="162"/>
      <c r="T75" s="162"/>
      <c r="X75" s="163"/>
      <c r="Y75" s="163"/>
      <c r="Z75" s="163"/>
      <c r="AA75" s="162"/>
      <c r="AF75" s="163"/>
      <c r="AG75" s="163"/>
      <c r="AH75" s="163"/>
      <c r="AI75" s="162"/>
      <c r="AJ75" s="162"/>
      <c r="AK75" s="162"/>
      <c r="AL75" s="162"/>
      <c r="AP75" s="163"/>
      <c r="AQ75" s="163"/>
      <c r="AR75" s="163"/>
      <c r="AS75" s="162"/>
      <c r="AX75" s="163"/>
      <c r="AY75" s="163"/>
      <c r="AZ75" s="163"/>
      <c r="BA75" s="162"/>
      <c r="BC75" s="165"/>
      <c r="BD75" s="165"/>
      <c r="BE75" s="165"/>
      <c r="BF75" s="166"/>
      <c r="BG75" s="166"/>
      <c r="BH75" s="166"/>
      <c r="BI75" s="166"/>
      <c r="BJ75" s="166"/>
      <c r="BK75" s="166"/>
      <c r="BL75" s="166"/>
      <c r="BM75" s="166"/>
      <c r="BN75" s="166"/>
      <c r="BO75" s="165"/>
      <c r="BP75" s="165"/>
      <c r="BQ75" s="165"/>
      <c r="BR75" s="165"/>
    </row>
    <row r="76" spans="6:70" s="14" customFormat="1">
      <c r="F76" s="163"/>
      <c r="G76" s="163"/>
      <c r="H76" s="163"/>
      <c r="I76" s="162"/>
      <c r="N76" s="163"/>
      <c r="O76" s="163"/>
      <c r="P76" s="163"/>
      <c r="Q76" s="162"/>
      <c r="R76" s="162"/>
      <c r="S76" s="162"/>
      <c r="T76" s="162"/>
      <c r="X76" s="163"/>
      <c r="Y76" s="163"/>
      <c r="Z76" s="163"/>
      <c r="AA76" s="162"/>
      <c r="AF76" s="163"/>
      <c r="AG76" s="163"/>
      <c r="AH76" s="163"/>
      <c r="AI76" s="162"/>
      <c r="AJ76" s="162"/>
      <c r="AK76" s="162"/>
      <c r="AL76" s="162"/>
      <c r="AP76" s="163"/>
      <c r="AQ76" s="163"/>
      <c r="AR76" s="163"/>
      <c r="AS76" s="162"/>
      <c r="AX76" s="163"/>
      <c r="AY76" s="163"/>
      <c r="AZ76" s="163"/>
      <c r="BA76" s="162"/>
      <c r="BC76" s="165"/>
      <c r="BD76" s="165"/>
      <c r="BE76" s="165"/>
      <c r="BF76" s="166"/>
      <c r="BG76" s="166"/>
      <c r="BH76" s="166"/>
      <c r="BI76" s="166"/>
      <c r="BJ76" s="166"/>
      <c r="BK76" s="166"/>
      <c r="BL76" s="166"/>
      <c r="BM76" s="166"/>
      <c r="BN76" s="166"/>
      <c r="BO76" s="165"/>
      <c r="BP76" s="165"/>
      <c r="BQ76" s="165"/>
      <c r="BR76" s="165"/>
    </row>
    <row r="77" spans="6:70" s="14" customFormat="1">
      <c r="F77" s="163"/>
      <c r="G77" s="163"/>
      <c r="H77" s="163"/>
      <c r="I77" s="162"/>
      <c r="N77" s="163"/>
      <c r="O77" s="163"/>
      <c r="P77" s="163"/>
      <c r="Q77" s="162"/>
      <c r="R77" s="162"/>
      <c r="S77" s="162"/>
      <c r="T77" s="162"/>
      <c r="X77" s="163"/>
      <c r="Y77" s="163"/>
      <c r="Z77" s="163"/>
      <c r="AA77" s="162"/>
      <c r="AF77" s="163"/>
      <c r="AG77" s="163"/>
      <c r="AH77" s="163"/>
      <c r="AI77" s="162"/>
      <c r="AJ77" s="162"/>
      <c r="AK77" s="162"/>
      <c r="AL77" s="162"/>
      <c r="AP77" s="163"/>
      <c r="AQ77" s="163"/>
      <c r="AR77" s="163"/>
      <c r="AS77" s="162"/>
      <c r="AX77" s="163"/>
      <c r="AY77" s="163"/>
      <c r="AZ77" s="163"/>
      <c r="BA77" s="162"/>
      <c r="BC77" s="165"/>
      <c r="BD77" s="165"/>
      <c r="BE77" s="165"/>
      <c r="BF77" s="166"/>
      <c r="BG77" s="166"/>
      <c r="BH77" s="166"/>
      <c r="BI77" s="166"/>
      <c r="BJ77" s="166"/>
      <c r="BK77" s="166"/>
      <c r="BL77" s="166"/>
      <c r="BM77" s="166"/>
      <c r="BN77" s="166"/>
      <c r="BO77" s="165"/>
      <c r="BP77" s="165"/>
      <c r="BQ77" s="165"/>
      <c r="BR77" s="165"/>
    </row>
    <row r="78" spans="6:70" s="14" customFormat="1">
      <c r="F78" s="163"/>
      <c r="G78" s="163"/>
      <c r="H78" s="163"/>
      <c r="I78" s="162"/>
      <c r="N78" s="163"/>
      <c r="O78" s="163"/>
      <c r="P78" s="163"/>
      <c r="Q78" s="162"/>
      <c r="R78" s="162"/>
      <c r="S78" s="162"/>
      <c r="T78" s="162"/>
      <c r="X78" s="163"/>
      <c r="Y78" s="163"/>
      <c r="Z78" s="163"/>
      <c r="AA78" s="162"/>
      <c r="AF78" s="163"/>
      <c r="AG78" s="163"/>
      <c r="AH78" s="163"/>
      <c r="AI78" s="162"/>
      <c r="AJ78" s="162"/>
      <c r="AK78" s="162"/>
      <c r="AL78" s="162"/>
      <c r="AP78" s="163"/>
      <c r="AQ78" s="163"/>
      <c r="AR78" s="163"/>
      <c r="AS78" s="162"/>
      <c r="AX78" s="163"/>
      <c r="AY78" s="163"/>
      <c r="AZ78" s="163"/>
      <c r="BA78" s="162"/>
      <c r="BC78" s="165"/>
      <c r="BD78" s="165"/>
      <c r="BE78" s="165"/>
      <c r="BF78" s="166"/>
      <c r="BG78" s="166"/>
      <c r="BH78" s="166"/>
      <c r="BI78" s="166"/>
      <c r="BJ78" s="166"/>
      <c r="BK78" s="166"/>
      <c r="BL78" s="166"/>
      <c r="BM78" s="166"/>
      <c r="BN78" s="166"/>
      <c r="BO78" s="165"/>
      <c r="BP78" s="165"/>
      <c r="BQ78" s="165"/>
      <c r="BR78" s="165"/>
    </row>
  </sheetData>
  <mergeCells count="30">
    <mergeCell ref="U30:W30"/>
    <mergeCell ref="AF30:AI30"/>
    <mergeCell ref="F52:I52"/>
    <mergeCell ref="N52:Q52"/>
    <mergeCell ref="X52:AA52"/>
    <mergeCell ref="AF52:AI52"/>
    <mergeCell ref="AU4:AW4"/>
    <mergeCell ref="F30:I30"/>
    <mergeCell ref="U4:W4"/>
    <mergeCell ref="N30:Q30"/>
    <mergeCell ref="AC4:AE4"/>
    <mergeCell ref="X30:AA30"/>
    <mergeCell ref="F26:I26"/>
    <mergeCell ref="N26:Q26"/>
    <mergeCell ref="X26:AA26"/>
    <mergeCell ref="AF26:AI26"/>
    <mergeCell ref="AP26:AS26"/>
    <mergeCell ref="AX26:BA26"/>
    <mergeCell ref="C4:E4"/>
    <mergeCell ref="AF4:AI4"/>
    <mergeCell ref="K30:M30"/>
    <mergeCell ref="AP4:AS4"/>
    <mergeCell ref="AM4:AO4"/>
    <mergeCell ref="AX4:BA4"/>
    <mergeCell ref="K4:M4"/>
    <mergeCell ref="F4:I4"/>
    <mergeCell ref="C30:E30"/>
    <mergeCell ref="N4:Q4"/>
    <mergeCell ref="AC30:AE30"/>
    <mergeCell ref="X4:AA4"/>
  </mergeCells>
  <pageMargins left="0.7" right="0.7" top="0.75" bottom="0.75" header="0.3" footer="0.3"/>
  <pageSetup paperSize="9" orientation="portrait" r:id="rId1"/>
  <ignoredErrors>
    <ignoredError sqref="I31:AI31 I5:BA5" twoDigitTextYear="1"/>
  </ignoredErrors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Memorial M.B. Vignola</vt:lpstr>
      <vt:lpstr>1° Giorn.</vt:lpstr>
      <vt:lpstr>2° Giorn.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</dc:creator>
  <cp:lastModifiedBy>gianluca</cp:lastModifiedBy>
  <dcterms:created xsi:type="dcterms:W3CDTF">2013-09-16T14:47:13Z</dcterms:created>
  <dcterms:modified xsi:type="dcterms:W3CDTF">2013-09-23T14:13:26Z</dcterms:modified>
</cp:coreProperties>
</file>