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D:\Data course\Project\"/>
    </mc:Choice>
  </mc:AlternateContent>
  <xr:revisionPtr revIDLastSave="0" documentId="13_ncr:1_{930CAC5B-8E88-4774-A3EB-1FBEDDCF7FBB}" xr6:coauthVersionLast="47" xr6:coauthVersionMax="47" xr10:uidLastSave="{00000000-0000-0000-0000-000000000000}"/>
  <bookViews>
    <workbookView xWindow="-108" yWindow="-108" windowWidth="23256" windowHeight="12576" activeTab="1" xr2:uid="{FEBCA191-5124-43FD-86B7-2C332A1CEE75}"/>
  </bookViews>
  <sheets>
    <sheet name="Cover sheet" sheetId="3" r:id="rId1"/>
    <sheet name="Computing Teachers by LA 2021" sheetId="1" r:id="rId2"/>
    <sheet name="Figures for teachers" sheetId="4" r:id="rId3"/>
    <sheet name="Number of computing students" sheetId="8" r:id="rId4"/>
    <sheet name="Statistical analysis" sheetId="5" r:id="rId5"/>
  </sheets>
  <calcPr calcId="191029"/>
  <pivotCaches>
    <pivotCache cacheId="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 i="8" l="1"/>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 i="8"/>
  <c r="O35" i="1"/>
  <c r="P35" i="1"/>
  <c r="Q35" i="1"/>
  <c r="R35" i="1"/>
  <c r="N35" i="1"/>
  <c r="O3" i="1"/>
  <c r="P3" i="1"/>
  <c r="Q3" i="1"/>
  <c r="R3" i="1"/>
  <c r="O4" i="1"/>
  <c r="P4" i="1"/>
  <c r="Q4" i="1"/>
  <c r="R4" i="1"/>
  <c r="O5" i="1"/>
  <c r="P5" i="1"/>
  <c r="Q5" i="1"/>
  <c r="R5" i="1"/>
  <c r="O6" i="1"/>
  <c r="P6" i="1"/>
  <c r="Q6" i="1"/>
  <c r="R6" i="1"/>
  <c r="O7" i="1"/>
  <c r="P7" i="1"/>
  <c r="Q7" i="1"/>
  <c r="R7" i="1"/>
  <c r="O8" i="1"/>
  <c r="P8" i="1"/>
  <c r="Q8" i="1"/>
  <c r="R8" i="1"/>
  <c r="O9" i="1"/>
  <c r="P9" i="1"/>
  <c r="Q9" i="1"/>
  <c r="R9" i="1"/>
  <c r="O10" i="1"/>
  <c r="P10" i="1"/>
  <c r="Q10" i="1"/>
  <c r="R10" i="1"/>
  <c r="O11" i="1"/>
  <c r="P11" i="1"/>
  <c r="Q11" i="1"/>
  <c r="R11" i="1"/>
  <c r="O12" i="1"/>
  <c r="P12" i="1"/>
  <c r="Q12" i="1"/>
  <c r="R12" i="1"/>
  <c r="O13" i="1"/>
  <c r="P13" i="1"/>
  <c r="Q13" i="1"/>
  <c r="R13" i="1"/>
  <c r="O14" i="1"/>
  <c r="P14" i="1"/>
  <c r="Q14" i="1"/>
  <c r="R14" i="1"/>
  <c r="O15" i="1"/>
  <c r="P15" i="1"/>
  <c r="Q15" i="1"/>
  <c r="R15" i="1"/>
  <c r="O16" i="1"/>
  <c r="P16" i="1"/>
  <c r="Q16" i="1"/>
  <c r="R16" i="1"/>
  <c r="O17" i="1"/>
  <c r="P17" i="1"/>
  <c r="Q17" i="1"/>
  <c r="R17" i="1"/>
  <c r="O18" i="1"/>
  <c r="P18" i="1"/>
  <c r="Q18" i="1"/>
  <c r="R18" i="1"/>
  <c r="O19" i="1"/>
  <c r="P19" i="1"/>
  <c r="Q19" i="1"/>
  <c r="R19" i="1"/>
  <c r="O20" i="1"/>
  <c r="P20" i="1"/>
  <c r="Q20" i="1"/>
  <c r="R20" i="1"/>
  <c r="O21" i="1"/>
  <c r="P21" i="1"/>
  <c r="Q21" i="1"/>
  <c r="R21" i="1"/>
  <c r="O22" i="1"/>
  <c r="P22" i="1"/>
  <c r="Q22" i="1"/>
  <c r="R22" i="1"/>
  <c r="O23" i="1"/>
  <c r="P23" i="1"/>
  <c r="Q23" i="1"/>
  <c r="R23" i="1"/>
  <c r="O24" i="1"/>
  <c r="P24" i="1"/>
  <c r="Q24" i="1"/>
  <c r="R24" i="1"/>
  <c r="O25" i="1"/>
  <c r="P25" i="1"/>
  <c r="Q25" i="1"/>
  <c r="R25" i="1"/>
  <c r="O26" i="1"/>
  <c r="P26" i="1"/>
  <c r="Q26" i="1"/>
  <c r="R26" i="1"/>
  <c r="O27" i="1"/>
  <c r="P27" i="1"/>
  <c r="Q27" i="1"/>
  <c r="R27" i="1"/>
  <c r="O28" i="1"/>
  <c r="P28" i="1"/>
  <c r="Q28" i="1"/>
  <c r="R28" i="1"/>
  <c r="O29" i="1"/>
  <c r="P29" i="1"/>
  <c r="Q29" i="1"/>
  <c r="R29" i="1"/>
  <c r="O30" i="1"/>
  <c r="P30" i="1"/>
  <c r="Q30" i="1"/>
  <c r="R30" i="1"/>
  <c r="O31" i="1"/>
  <c r="P31" i="1"/>
  <c r="Q31" i="1"/>
  <c r="R31" i="1"/>
  <c r="O32" i="1"/>
  <c r="P32" i="1"/>
  <c r="Q32" i="1"/>
  <c r="R32" i="1"/>
  <c r="O33" i="1"/>
  <c r="P33" i="1"/>
  <c r="Q33" i="1"/>
  <c r="R33" i="1"/>
  <c r="O34" i="1"/>
  <c r="P34" i="1"/>
  <c r="Q34" i="1"/>
  <c r="R34"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 i="1"/>
  <c r="I25" i="1"/>
  <c r="J25" i="1"/>
  <c r="K25" i="1"/>
  <c r="L25" i="1"/>
  <c r="I26" i="1"/>
  <c r="J26" i="1"/>
  <c r="K26" i="1"/>
  <c r="L26" i="1"/>
  <c r="I27" i="1"/>
  <c r="J27" i="1"/>
  <c r="K27" i="1"/>
  <c r="L27" i="1"/>
  <c r="I28" i="1"/>
  <c r="J28" i="1"/>
  <c r="K28" i="1"/>
  <c r="L28" i="1"/>
  <c r="I29" i="1"/>
  <c r="J29" i="1"/>
  <c r="K29" i="1"/>
  <c r="L29" i="1"/>
  <c r="I30" i="1"/>
  <c r="J30" i="1"/>
  <c r="K30" i="1"/>
  <c r="L30" i="1"/>
  <c r="I31" i="1"/>
  <c r="J31" i="1"/>
  <c r="K31" i="1"/>
  <c r="L31" i="1"/>
  <c r="I32" i="1"/>
  <c r="J32" i="1"/>
  <c r="K32" i="1"/>
  <c r="L32" i="1"/>
  <c r="I33" i="1"/>
  <c r="J33" i="1"/>
  <c r="K33" i="1"/>
  <c r="L33" i="1"/>
  <c r="I34" i="1"/>
  <c r="J34" i="1"/>
  <c r="K34" i="1"/>
  <c r="L34" i="1"/>
  <c r="I22" i="1"/>
  <c r="J22" i="1"/>
  <c r="K22" i="1"/>
  <c r="L22" i="1"/>
  <c r="I23" i="1"/>
  <c r="J23" i="1"/>
  <c r="K23" i="1"/>
  <c r="L23" i="1"/>
  <c r="I24" i="1"/>
  <c r="J24" i="1"/>
  <c r="K24" i="1"/>
  <c r="L24" i="1"/>
  <c r="I21" i="1"/>
  <c r="J21" i="1"/>
  <c r="K21" i="1"/>
  <c r="L21" i="1"/>
  <c r="I20" i="1"/>
  <c r="J20" i="1"/>
  <c r="K20" i="1"/>
  <c r="L20" i="1"/>
  <c r="I19" i="1"/>
  <c r="J19" i="1"/>
  <c r="K19" i="1"/>
  <c r="L19" i="1"/>
  <c r="I18" i="1"/>
  <c r="J18" i="1"/>
  <c r="K18" i="1"/>
  <c r="L18" i="1"/>
  <c r="I17" i="1"/>
  <c r="J17" i="1"/>
  <c r="K17" i="1"/>
  <c r="L17" i="1"/>
  <c r="I16" i="1"/>
  <c r="J16" i="1"/>
  <c r="K16" i="1"/>
  <c r="L16" i="1"/>
  <c r="I15" i="1"/>
  <c r="J15" i="1"/>
  <c r="K15" i="1"/>
  <c r="L15" i="1"/>
  <c r="I14" i="1"/>
  <c r="J14" i="1"/>
  <c r="K14" i="1"/>
  <c r="L14" i="1"/>
  <c r="I13" i="1"/>
  <c r="J13" i="1"/>
  <c r="K13" i="1"/>
  <c r="L13" i="1"/>
  <c r="I12" i="1"/>
  <c r="J12" i="1"/>
  <c r="K12" i="1"/>
  <c r="L12" i="1"/>
  <c r="I11" i="1"/>
  <c r="J11" i="1"/>
  <c r="K11" i="1"/>
  <c r="L11" i="1"/>
  <c r="I10" i="1"/>
  <c r="J10" i="1"/>
  <c r="K10" i="1"/>
  <c r="L10" i="1"/>
  <c r="I9" i="1"/>
  <c r="J9" i="1"/>
  <c r="K9" i="1"/>
  <c r="L9" i="1"/>
  <c r="I8" i="1"/>
  <c r="J8" i="1"/>
  <c r="K8" i="1"/>
  <c r="L8" i="1"/>
  <c r="I7" i="1"/>
  <c r="J7" i="1"/>
  <c r="K7" i="1"/>
  <c r="L7"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I6" i="1"/>
  <c r="J6" i="1"/>
  <c r="K6" i="1"/>
  <c r="L6" i="1"/>
  <c r="H6" i="1"/>
  <c r="I5" i="1"/>
  <c r="J5" i="1"/>
  <c r="K5" i="1"/>
  <c r="L5" i="1"/>
  <c r="H5" i="1"/>
  <c r="G35" i="1"/>
  <c r="J35" i="1" s="1"/>
  <c r="I4" i="1"/>
  <c r="J4" i="1"/>
  <c r="K4" i="1"/>
  <c r="L4" i="1"/>
  <c r="H4" i="1"/>
  <c r="I3" i="1"/>
  <c r="J3" i="1"/>
  <c r="K3" i="1"/>
  <c r="L3" i="1"/>
  <c r="H3" i="1"/>
  <c r="I35" i="1" l="1"/>
  <c r="H35" i="1"/>
  <c r="L35" i="1"/>
  <c r="K35" i="1"/>
</calcChain>
</file>

<file path=xl/sharedStrings.xml><?xml version="1.0" encoding="utf-8"?>
<sst xmlns="http://schemas.openxmlformats.org/spreadsheetml/2006/main" count="204" uniqueCount="100">
  <si>
    <t xml:space="preserve"> </t>
  </si>
  <si>
    <t>Biology</t>
  </si>
  <si>
    <t>Chemistry</t>
  </si>
  <si>
    <t>Physics</t>
  </si>
  <si>
    <t>Business Education</t>
  </si>
  <si>
    <t>Computing</t>
  </si>
  <si>
    <t>Aberdeen City</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</si>
  <si>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</si>
  <si>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</si>
  <si>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</si>
  <si>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</si>
  <si>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</si>
  <si>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</si>
  <si>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</si>
  <si>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</si>
  <si>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</si>
  <si>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</si>
  <si>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</si>
  <si>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</si>
  <si>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</si>
  <si>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</si>
  <si>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</si>
  <si>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</si>
  <si>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</si>
  <si>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</si>
  <si>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</si>
  <si>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</si>
  <si>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</si>
  <si>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</si>
  <si>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</si>
  <si>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</si>
  <si>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</si>
  <si>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</si>
  <si>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</si>
  <si>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</si>
  <si>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</si>
  <si>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</si>
  <si>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 local authorities</t>
  </si>
  <si>
    <t>Adjusted or Raw</t>
  </si>
  <si>
    <t>RAW</t>
  </si>
  <si>
    <t>Per # of schools in council</t>
  </si>
  <si>
    <t>#of schools</t>
  </si>
  <si>
    <t>Na h-Eileanan Siar*</t>
  </si>
  <si>
    <t>*contains e-Sgoil - but I don't know whether teacher employment in outer Hebrides contains e-sgoil - something to investigate further possibly</t>
  </si>
  <si>
    <t>Per # of teachers in council</t>
  </si>
  <si>
    <t>#of teachers</t>
  </si>
  <si>
    <t>Total</t>
  </si>
  <si>
    <t>SUMMARY</t>
  </si>
  <si>
    <t>Count</t>
  </si>
  <si>
    <t>Sum</t>
  </si>
  <si>
    <t>Average</t>
  </si>
  <si>
    <t>Variance</t>
  </si>
  <si>
    <t>ANOVA</t>
  </si>
  <si>
    <t>Source of Variation</t>
  </si>
  <si>
    <t>SS</t>
  </si>
  <si>
    <t>df</t>
  </si>
  <si>
    <t>MS</t>
  </si>
  <si>
    <t>F</t>
  </si>
  <si>
    <t>P-value</t>
  </si>
  <si>
    <t>F crit</t>
  </si>
  <si>
    <t>Groups</t>
  </si>
  <si>
    <t>Between Groups</t>
  </si>
  <si>
    <t>Within Groups</t>
  </si>
  <si>
    <t>Anova: Single Factor: Teacher's per school</t>
  </si>
  <si>
    <t>Anova: Single Factor: Teacher numbers</t>
  </si>
  <si>
    <t>In 1-Way ANOVA there is a significant difference between the number of teachers for each subject (F=4.74, p&lt;0.01)</t>
  </si>
  <si>
    <t>In 1-Way ANOVA there is a significant difference between the number of teachers for each subject (F=18.1, p&lt;0.01)</t>
  </si>
  <si>
    <t xml:space="preserve"> This is the type of map I would like to include for showing regional differences in numbers of computing teachers BUT will need to wait till next week -as power BI (or Excel are not cooperating)</t>
  </si>
  <si>
    <t>Sum of Computing2</t>
  </si>
  <si>
    <t>Row Labels</t>
  </si>
  <si>
    <t>Grand Total</t>
  </si>
  <si>
    <t>LA</t>
  </si>
  <si>
    <t>N5</t>
  </si>
  <si>
    <t>Higher</t>
  </si>
  <si>
    <t>Advanced Higher</t>
  </si>
  <si>
    <t>N4</t>
  </si>
  <si>
    <t>Computing Science</t>
  </si>
  <si>
    <t>Conclusions</t>
  </si>
  <si>
    <t>1) There is significantly less computer science teachers (as main subject) both in raw data and adjusted per school in each council. The raw numbers could be biased due to size of councils and specifics of Scottish geography. This problem is somewhat addressed by controlling for number of schools in the analysis. Caveat - there is an issue of school roll sizes here, i.e. a school of 500 students needs less teachers than school of 1000 - to address this data would have to be collected at school level and size of school roll included in analysis (easiest by providing number of CS teachers in each school per number of students).</t>
  </si>
  <si>
    <t>2) There is a huge regional variation in number of CS (as main subject) teachers in each council - from less than 1 teacher/school in Highlands, Islands or even Scottish Borders to almost 3/school in North Ayrshire of West Dunbartonshire. Some of the imbalance especially in the more remote areas is meant to be addressed by introduction of e-Sgoil and that program could use more in depth analysis, however there are areas of potential interest for external provision of broadly speaking CS courses, like Scottish Borders (growing population with good links to major cities).</t>
  </si>
  <si>
    <t>3) Chemistry and Physics included as subject with recognised shortages</t>
  </si>
  <si>
    <t>Notes</t>
  </si>
  <si>
    <t>1) One of the reports made an argument that lack of qualified teachers is one of the reasons why curriculum in CS is boring. Teachers qualified in a subject would teach it as their main one (though there is an issue what GCTS considers qualified, it is not necessarily completing a full degree in a subject) hence analysis looks solely at main subject.</t>
  </si>
  <si>
    <t>2) Biology included in analysis as STEM benchmark -  subject with no shortage of teachers, (not included in government STEM bursary scheme)</t>
  </si>
  <si>
    <t>4) Business studies included as the most often mentioned combo is Business studies with computing, i.e.there has to be an overlap somewhere (on teacher skills, kids' interests, etc.)</t>
  </si>
  <si>
    <t>6) Teacher data from teacher sensus supplementary statistics for 2021. Teacher numbers are typically provided as FT equivalents, hence why decimal points.</t>
  </si>
  <si>
    <t>8) Student data from SQA attainment data for 2021</t>
  </si>
  <si>
    <t>9) We could use possibly post-hoc pairwise comparisons - not in Excel</t>
  </si>
  <si>
    <t>Total students in 2021</t>
  </si>
  <si>
    <t>per school</t>
  </si>
  <si>
    <t>3) There is a sharp drop off in numbers of students doing Advanced Highers in CS - however this is only relevant if there is a role for Advanced Highers, i.e. Degrees that only allow people to join if they have AH in CS or jobs that have direct entry - if otherwise they are not meaningfully different than Highers than the drop off in AH might not be of concern at all.</t>
  </si>
  <si>
    <t>10) There is a gap in the data - students can take subjects like Engineering science or Admin and IT, but teacher census does not specify those teachers (they're either going to be in "other" can't pull out specific category, or courses are taken at colleges)</t>
  </si>
  <si>
    <t xml:space="preserve">11) N2 and N3 courses not included in analysis </t>
  </si>
  <si>
    <t>5) Mathematics not included as it is compulsory up to N5 and hence data will not be comparable to data for choice subjects, though if needed it could be used as a marker of total number of students (or total number of students capable of doing mathematics at certain level)</t>
  </si>
  <si>
    <t>Total CS teachers</t>
  </si>
  <si>
    <t>students</t>
  </si>
  <si>
    <t>teachers</t>
  </si>
  <si>
    <t>all students</t>
  </si>
  <si>
    <t>12) data sources: scottish teacher census, SQA attainment data, school level summary statistics - all for 2021</t>
  </si>
  <si>
    <t>4) There are good correlations between number of students studying CS and number of teachers delivering CS as main subject (somewhat expectedly) in both set up of raw values and adjusted per number of schools. Furthermore there's a good correlation between number of secondary students overall and number of CS teachers -indicating that overall the provision should be proportional. However, closer look reveals LAs with additional capacity in comparison to national ratios (e.g. Renfrewshire, City of Edinburgh), but also councils that for the number of students overall (and even students studying CS) there is less teachers of CS as main subject than would have been predicted (e.g.Scottish Borders, Highland, Dumfries and Galloway) in the latter councils if there's more student interest council are likely not able to provide for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</si>
</sst>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6" x14ac:knownFonts="1">
    <font>
      <sz val="10"/>
      <name val="Arial"/>
    </font>
    <font>
      <sz val="11"/>
      <color theme="1"/>
      <name val="Calibri"/>
      <family val="2"/>
      <scheme val="minor"/>
    </font>
    <font>
      <sz val="10"/>
      <name val="Arial"/>
      <family val="2"/>
    </font>
    <font>
      <sz val="8"/>
      <name val="Arial"/>
      <family val="2"/>
    </font>
    <font>
      <b/>
      <sz val="10"/>
      <name val="Arial"/>
      <family val="2"/>
    </font>
    <font>
      <i/>
      <sz val="10"/>
      <name val="Arial"/>
      <family val="2"/>
    </font>
  </fonts>
  <fills count="2">
    <fill>
      <patternFill patternType="none"/>
    </fill>
    <fill>
      <patternFill patternType="gray125"/>
    </fill>
  </fills>
  <borders count="8">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cellStyleXfs>
  <cellXfs count="41">
    <xf numFmtId="0" fontId="0" fillId="0" borderId="0" xfId="0"/>
    <xf numFmtId="0" fontId="2" fillId="0" borderId="0" xfId="0" applyFont="1"/>
    <xf numFmtId="0" fontId="0" fillId="0" borderId="1" xfId="0" applyBorder="1"/>
    <xf numFmtId="3" fontId="2" fillId="0" borderId="0" xfId="0" applyNumberFormat="1" applyFont="1" applyAlignment="1">
      <alignment horizontal="right" wrapText="1"/>
    </xf>
    <xf numFmtId="0" fontId="3" fillId="0" borderId="0" xfId="0" applyFont="1" applyAlignment="1">
      <alignment horizontal="left"/>
    </xf>
    <xf numFmtId="164" fontId="0" fillId="0" borderId="0" xfId="0" applyNumberFormat="1"/>
    <xf numFmtId="3" fontId="2" fillId="0" borderId="0" xfId="0" applyNumberFormat="1" applyFont="1" applyBorder="1" applyAlignment="1">
      <alignment horizontal="right" wrapText="1"/>
    </xf>
    <xf numFmtId="0" fontId="0" fillId="0" borderId="1" xfId="0" applyBorder="1" applyAlignment="1">
      <alignment horizontal="center"/>
    </xf>
    <xf numFmtId="3" fontId="2" fillId="0" borderId="2" xfId="0" applyNumberFormat="1" applyFont="1" applyBorder="1" applyAlignment="1">
      <alignment horizontal="right" wrapText="1"/>
    </xf>
    <xf numFmtId="0" fontId="0" fillId="0" borderId="2" xfId="0" applyBorder="1"/>
    <xf numFmtId="164" fontId="0" fillId="0" borderId="2" xfId="0" applyNumberFormat="1" applyBorder="1"/>
    <xf numFmtId="0" fontId="3" fillId="0" borderId="0" xfId="0" applyFont="1" applyBorder="1" applyAlignment="1">
      <alignment horizontal="left"/>
    </xf>
    <xf numFmtId="0" fontId="0" fillId="0" borderId="0" xfId="0" applyBorder="1"/>
    <xf numFmtId="2" fontId="0" fillId="0" borderId="0" xfId="0" applyNumberFormat="1" applyBorder="1"/>
    <xf numFmtId="2" fontId="0" fillId="0" borderId="2" xfId="0" applyNumberFormat="1" applyBorder="1"/>
    <xf numFmtId="0" fontId="4" fillId="0" borderId="0" xfId="0" applyFont="1"/>
    <xf numFmtId="3" fontId="4" fillId="0" borderId="0" xfId="0" applyNumberFormat="1" applyFont="1" applyAlignment="1">
      <alignment horizontal="right" wrapText="1"/>
    </xf>
    <xf numFmtId="3" fontId="4" fillId="0" borderId="2" xfId="0" applyNumberFormat="1" applyFont="1" applyBorder="1" applyAlignment="1">
      <alignment horizontal="right" wrapText="1"/>
    </xf>
    <xf numFmtId="2" fontId="4" fillId="0" borderId="0" xfId="0" applyNumberFormat="1" applyFont="1" applyBorder="1"/>
    <xf numFmtId="2" fontId="4" fillId="0" borderId="2" xfId="0" applyNumberFormat="1" applyFont="1" applyBorder="1"/>
    <xf numFmtId="0" fontId="0" fillId="0" borderId="5" xfId="0" applyBorder="1"/>
    <xf numFmtId="0" fontId="0" fillId="0" borderId="5" xfId="0" applyBorder="1" applyAlignment="1"/>
    <xf numFmtId="0" fontId="0" fillId="0" borderId="4" xfId="0" applyBorder="1" applyAlignment="1"/>
    <xf numFmtId="0" fontId="2" fillId="0" borderId="5" xfId="0" applyFont="1" applyBorder="1" applyAlignment="1"/>
    <xf numFmtId="9" fontId="0" fillId="0" borderId="0" xfId="1" applyFont="1" applyFill="1" applyBorder="1"/>
    <xf numFmtId="9" fontId="4" fillId="0" borderId="0" xfId="1" applyFont="1" applyFill="1" applyBorder="1"/>
    <xf numFmtId="0" fontId="0" fillId="0" borderId="0" xfId="0" applyFill="1" applyBorder="1" applyAlignment="1"/>
    <xf numFmtId="0" fontId="0" fillId="0" borderId="6" xfId="0" applyFill="1" applyBorder="1" applyAlignment="1"/>
    <xf numFmtId="0" fontId="5" fillId="0" borderId="7" xfId="0" applyFont="1" applyFill="1" applyBorder="1" applyAlignment="1">
      <alignment horizontal="center"/>
    </xf>
    <xf numFmtId="0" fontId="5" fillId="0" borderId="0" xfId="0" applyFont="1" applyFill="1" applyBorder="1" applyAlignment="1">
      <alignment horizontal="center"/>
    </xf>
    <xf numFmtId="0" fontId="0" fillId="0" borderId="0" xfId="0" pivotButton="1"/>
    <xf numFmtId="0" fontId="0" fillId="0" borderId="0" xfId="0" applyAlignment="1">
      <alignment horizontal="left"/>
    </xf>
    <xf numFmtId="0" fontId="0" fillId="0" borderId="1" xfId="0" applyBorder="1" applyAlignment="1">
      <alignment horizontal="center"/>
    </xf>
    <xf numFmtId="0" fontId="0" fillId="0" borderId="3" xfId="0" applyBorder="1" applyAlignment="1">
      <alignment horizontal="center"/>
    </xf>
    <xf numFmtId="0" fontId="2" fillId="0" borderId="1" xfId="0" applyFont="1" applyBorder="1" applyAlignment="1">
      <alignment horizontal="center"/>
    </xf>
    <xf numFmtId="0" fontId="2" fillId="0" borderId="0" xfId="0" applyFont="1" applyAlignment="1">
      <alignment horizontal="left" vertical="top" wrapText="1"/>
    </xf>
    <xf numFmtId="0" fontId="2" fillId="0" borderId="0" xfId="0" applyFont="1" applyAlignment="1">
      <alignment horizontal="center"/>
    </xf>
    <xf numFmtId="0" fontId="0" fillId="0" borderId="0" xfId="0" applyAlignment="1">
      <alignment horizontal="center"/>
    </xf>
    <xf numFmtId="2" fontId="0" fillId="0" borderId="0" xfId="0" applyNumberFormat="1"/>
    <xf numFmtId="0" fontId="2" fillId="0" borderId="0" xfId="0" applyFont="1" applyFill="1" applyBorder="1" applyAlignment="1">
      <alignment horizontal="left" vertical="top" wrapText="1"/>
    </xf>
    <xf numFmtId="0" fontId="0" fillId="0" borderId="0" xfId="0" applyAlignment="1">
      <alignment horizontal="left" vertical="top" wrapText="1"/>
    </xf>
  </cellXfs>
  <cellStyles count="3">
    <cellStyle name="Normal" xfId="0" builtinId="0"/>
    <cellStyle name="Normal 2" xfId="2" xr:uid="{A4D279B2-6DC8-4F6F-AD5F-EE65EB9F266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Total</a:t>
            </a:r>
            <a:r>
              <a:rPr lang="pl-PL" baseline="0"/>
              <a:t> number of teachers across all LAs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'Computing Teachers by LA 2021'!$A$35</c:f>
              <c:strCache>
                <c:ptCount val="1"/>
                <c:pt idx="0">
                  <c:v>All local authorities</c:v>
                </c:pt>
              </c:strCache>
            </c:strRef>
          </c:tx>
          <c:spPr>
            <a:solidFill>
              <a:schemeClr val="accent1"/>
            </a:solidFill>
            <a:ln>
              <a:noFill/>
            </a:ln>
            <a:effectLst/>
          </c:spPr>
          <c:invertIfNegative val="0"/>
          <c:cat>
            <c:strRef>
              <c:f>'Computing Teachers by LA 2021'!$B$2:$F$2</c:f>
              <c:strCache>
                <c:ptCount val="5"/>
                <c:pt idx="0">
                  <c:v>Biology</c:v>
                </c:pt>
                <c:pt idx="1">
                  <c:v>Chemistry</c:v>
                </c:pt>
                <c:pt idx="2">
                  <c:v>Physics</c:v>
                </c:pt>
                <c:pt idx="3">
                  <c:v>Business Education</c:v>
                </c:pt>
                <c:pt idx="4">
                  <c:v>Computing</c:v>
                </c:pt>
              </c:strCache>
            </c:strRef>
          </c:cat>
          <c:val>
            <c:numRef>
              <c:f>'Computing Teachers by LA 2021'!$B$35:$F$35</c:f>
              <c:numCache>
                <c:formatCode>#,##0</c:formatCode>
                <c:ptCount val="5"/>
                <c:pt idx="0">
                  <c:v>1339.42</c:v>
                </c:pt>
                <c:pt idx="1">
                  <c:v>1015.3100000000001</c:v>
                </c:pt>
                <c:pt idx="2">
                  <c:v>833.98</c:v>
                </c:pt>
                <c:pt idx="3">
                  <c:v>959.32</c:v>
                </c:pt>
                <c:pt idx="4">
                  <c:v>592.78</c:v>
                </c:pt>
              </c:numCache>
            </c:numRef>
          </c:val>
          <c:extLst>
            <c:ext xmlns:c16="http://schemas.microsoft.com/office/drawing/2014/chart" uri="{C3380CC4-5D6E-409C-BE32-E72D297353CC}">
              <c16:uniqueId val="{00000000-FC89-47A4-AC4D-9D2581CF6501}"/>
            </c:ext>
          </c:extLst>
        </c:ser>
        <c:dLbls>
          <c:showLegendKey val="0"/>
          <c:showVal val="0"/>
          <c:showCatName val="0"/>
          <c:showSerName val="0"/>
          <c:showPercent val="0"/>
          <c:showBubbleSize val="0"/>
        </c:dLbls>
        <c:gapWidth val="219"/>
        <c:overlap val="-27"/>
        <c:axId val="458336576"/>
        <c:axId val="458337232"/>
      </c:barChart>
      <c:catAx>
        <c:axId val="45833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337232"/>
        <c:crosses val="autoZero"/>
        <c:auto val="1"/>
        <c:lblAlgn val="ctr"/>
        <c:lblOffset val="100"/>
        <c:noMultiLvlLbl val="0"/>
      </c:catAx>
      <c:valAx>
        <c:axId val="458337232"/>
        <c:scaling>
          <c:orientation val="minMax"/>
          <c:max val="14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336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Number of teachers per</a:t>
            </a:r>
            <a:r>
              <a:rPr lang="pl-PL" baseline="0"/>
              <a:t>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'Computing Teachers by LA 2021'!$A$35</c:f>
              <c:strCache>
                <c:ptCount val="1"/>
                <c:pt idx="0">
                  <c:v>All local authorities</c:v>
                </c:pt>
              </c:strCache>
            </c:strRef>
          </c:tx>
          <c:spPr>
            <a:solidFill>
              <a:schemeClr val="accent1"/>
            </a:solidFill>
            <a:ln>
              <a:noFill/>
            </a:ln>
            <a:effectLst/>
          </c:spPr>
          <c:invertIfNegative val="0"/>
          <c:cat>
            <c:strRef>
              <c:f>'Computing Teachers by LA 2021'!$B$2:$F$2</c:f>
              <c:strCache>
                <c:ptCount val="5"/>
                <c:pt idx="0">
                  <c:v>Biology</c:v>
                </c:pt>
                <c:pt idx="1">
                  <c:v>Chemistry</c:v>
                </c:pt>
                <c:pt idx="2">
                  <c:v>Physics</c:v>
                </c:pt>
                <c:pt idx="3">
                  <c:v>Business Education</c:v>
                </c:pt>
                <c:pt idx="4">
                  <c:v>Computing</c:v>
                </c:pt>
              </c:strCache>
            </c:strRef>
          </c:cat>
          <c:val>
            <c:numRef>
              <c:f>'Computing Teachers by LA 2021'!$H$35:$L$35</c:f>
              <c:numCache>
                <c:formatCode>0.00</c:formatCode>
                <c:ptCount val="5"/>
                <c:pt idx="0">
                  <c:v>3.8269142857142859</c:v>
                </c:pt>
                <c:pt idx="1">
                  <c:v>2.9008857142857143</c:v>
                </c:pt>
                <c:pt idx="2">
                  <c:v>2.3828</c:v>
                </c:pt>
                <c:pt idx="3">
                  <c:v>2.7409142857142856</c:v>
                </c:pt>
                <c:pt idx="4">
                  <c:v>1.6936571428571428</c:v>
                </c:pt>
              </c:numCache>
            </c:numRef>
          </c:val>
          <c:extLst>
            <c:ext xmlns:c16="http://schemas.microsoft.com/office/drawing/2014/chart" uri="{C3380CC4-5D6E-409C-BE32-E72D297353CC}">
              <c16:uniqueId val="{00000000-D2C6-4E42-9D8F-EB6FBF8815BD}"/>
            </c:ext>
          </c:extLst>
        </c:ser>
        <c:dLbls>
          <c:showLegendKey val="0"/>
          <c:showVal val="0"/>
          <c:showCatName val="0"/>
          <c:showSerName val="0"/>
          <c:showPercent val="0"/>
          <c:showBubbleSize val="0"/>
        </c:dLbls>
        <c:gapWidth val="219"/>
        <c:overlap val="-27"/>
        <c:axId val="458336576"/>
        <c:axId val="458337232"/>
      </c:barChart>
      <c:catAx>
        <c:axId val="45833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337232"/>
        <c:crosses val="autoZero"/>
        <c:auto val="1"/>
        <c:lblAlgn val="ctr"/>
        <c:lblOffset val="100"/>
        <c:noMultiLvlLbl val="0"/>
      </c:catAx>
      <c:valAx>
        <c:axId val="458337232"/>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336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[Computing per council analysis.xlsx]Figures for teachers!PivotTable22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Number of teachers/school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'Figures for teachers'!$I$34</c:f>
              <c:strCache>
                <c:ptCount val="1"/>
                <c:pt idx="0">
                  <c:v>Total</c:v>
                </c:pt>
              </c:strCache>
            </c:strRef>
          </c:tx>
          <c:spPr>
            <a:solidFill>
              <a:schemeClr val="accent1"/>
            </a:solidFill>
            <a:ln>
              <a:noFill/>
            </a:ln>
            <a:effectLst/>
          </c:spPr>
          <c:invertIfNegative val="0"/>
          <c:cat>
            <c:strRef>
              <c:f>'Figures for teachers'!$H$35:$H$67</c:f>
              <c:strCache>
                <c:ptCount val="32"/>
                <c:pt idx="0">
                  <c:v>Highland</c:v>
                </c:pt>
                <c:pt idx="1">
                  <c:v>Orkney Islands</c:v>
                </c:pt>
                <c:pt idx="2">
                  <c:v>Shetland Islands</c:v>
                </c:pt>
                <c:pt idx="3">
                  <c:v>Na h-Eileanan Siar*</c:v>
                </c:pt>
                <c:pt idx="4">
                  <c:v>Dumfries and Galloway</c:v>
                </c:pt>
                <c:pt idx="5">
                  <c:v>Scottish Borders</c:v>
                </c:pt>
                <c:pt idx="6">
                  <c:v>Moray</c:v>
                </c:pt>
                <c:pt idx="7">
                  <c:v>Argyll and Bute</c:v>
                </c:pt>
                <c:pt idx="8">
                  <c:v>Aberdeen City</c:v>
                </c:pt>
                <c:pt idx="9">
                  <c:v>Aberdeenshire</c:v>
                </c:pt>
                <c:pt idx="10">
                  <c:v>East Lothian</c:v>
                </c:pt>
                <c:pt idx="11">
                  <c:v>Stirling</c:v>
                </c:pt>
                <c:pt idx="12">
                  <c:v>Perth and Kinross</c:v>
                </c:pt>
                <c:pt idx="13">
                  <c:v>Fife</c:v>
                </c:pt>
                <c:pt idx="14">
                  <c:v>South Ayrshire</c:v>
                </c:pt>
                <c:pt idx="15">
                  <c:v>Falkirk</c:v>
                </c:pt>
                <c:pt idx="16">
                  <c:v>Clackmannanshire</c:v>
                </c:pt>
                <c:pt idx="17">
                  <c:v>East Ayrshire</c:v>
                </c:pt>
                <c:pt idx="18">
                  <c:v>Midlothian</c:v>
                </c:pt>
                <c:pt idx="19">
                  <c:v>Angus</c:v>
                </c:pt>
                <c:pt idx="20">
                  <c:v>North Lanarkshire</c:v>
                </c:pt>
                <c:pt idx="21">
                  <c:v>Inverclyde</c:v>
                </c:pt>
                <c:pt idx="22">
                  <c:v>City of Edinburgh</c:v>
                </c:pt>
                <c:pt idx="23">
                  <c:v>West Lothian</c:v>
                </c:pt>
                <c:pt idx="24">
                  <c:v>Glasgow City</c:v>
                </c:pt>
                <c:pt idx="25">
                  <c:v>East Renfrewshire</c:v>
                </c:pt>
                <c:pt idx="26">
                  <c:v>East Dunbartonshire</c:v>
                </c:pt>
                <c:pt idx="27">
                  <c:v>Renfrewshire</c:v>
                </c:pt>
                <c:pt idx="28">
                  <c:v>Dundee City</c:v>
                </c:pt>
                <c:pt idx="29">
                  <c:v>South Lanarkshire</c:v>
                </c:pt>
                <c:pt idx="30">
                  <c:v>West Dunbartonshire</c:v>
                </c:pt>
                <c:pt idx="31">
                  <c:v>North Ayrshire</c:v>
                </c:pt>
              </c:strCache>
            </c:strRef>
          </c:cat>
          <c:val>
            <c:numRef>
              <c:f>'Figures for teachers'!$I$35:$I$67</c:f>
              <c:numCache>
                <c:formatCode>0.00</c:formatCode>
                <c:ptCount val="32"/>
                <c:pt idx="0">
                  <c:v>0.36</c:v>
                </c:pt>
                <c:pt idx="1">
                  <c:v>0.4</c:v>
                </c:pt>
                <c:pt idx="2">
                  <c:v>0.48571428571428571</c:v>
                </c:pt>
                <c:pt idx="3">
                  <c:v>0.5</c:v>
                </c:pt>
                <c:pt idx="4">
                  <c:v>0.70625000000000004</c:v>
                </c:pt>
                <c:pt idx="5">
                  <c:v>0.77777777777777779</c:v>
                </c:pt>
                <c:pt idx="6">
                  <c:v>0.875</c:v>
                </c:pt>
                <c:pt idx="7">
                  <c:v>1.1000000000000001</c:v>
                </c:pt>
                <c:pt idx="8">
                  <c:v>1.4000000000000001</c:v>
                </c:pt>
                <c:pt idx="9">
                  <c:v>1.4941176470588236</c:v>
                </c:pt>
                <c:pt idx="10">
                  <c:v>1.5133333333333334</c:v>
                </c:pt>
                <c:pt idx="11">
                  <c:v>1.5714285714285714</c:v>
                </c:pt>
                <c:pt idx="12">
                  <c:v>1.6909090909090911</c:v>
                </c:pt>
                <c:pt idx="13">
                  <c:v>1.7727777777777778</c:v>
                </c:pt>
                <c:pt idx="14">
                  <c:v>1.7749999999999999</c:v>
                </c:pt>
                <c:pt idx="15">
                  <c:v>1.7749999999999999</c:v>
                </c:pt>
                <c:pt idx="16">
                  <c:v>1.8</c:v>
                </c:pt>
                <c:pt idx="17">
                  <c:v>1.8</c:v>
                </c:pt>
                <c:pt idx="18">
                  <c:v>1.8150000000000002</c:v>
                </c:pt>
                <c:pt idx="19">
                  <c:v>1.85</c:v>
                </c:pt>
                <c:pt idx="20">
                  <c:v>1.8608695652173912</c:v>
                </c:pt>
                <c:pt idx="21">
                  <c:v>1.8666666666666665</c:v>
                </c:pt>
                <c:pt idx="22">
                  <c:v>2.1095652173913044</c:v>
                </c:pt>
                <c:pt idx="23">
                  <c:v>2.1309090909090909</c:v>
                </c:pt>
                <c:pt idx="24">
                  <c:v>2.2250000000000001</c:v>
                </c:pt>
                <c:pt idx="25">
                  <c:v>2.4285714285714284</c:v>
                </c:pt>
                <c:pt idx="26">
                  <c:v>2.4500000000000002</c:v>
                </c:pt>
                <c:pt idx="27">
                  <c:v>2.6727272727272724</c:v>
                </c:pt>
                <c:pt idx="28">
                  <c:v>2.7250000000000001</c:v>
                </c:pt>
                <c:pt idx="29">
                  <c:v>2.8000000000000003</c:v>
                </c:pt>
                <c:pt idx="30">
                  <c:v>2.84</c:v>
                </c:pt>
                <c:pt idx="31">
                  <c:v>2.911111111111111</c:v>
                </c:pt>
              </c:numCache>
            </c:numRef>
          </c:val>
          <c:extLst>
            <c:ext xmlns:c16="http://schemas.microsoft.com/office/drawing/2014/chart" uri="{C3380CC4-5D6E-409C-BE32-E72D297353CC}">
              <c16:uniqueId val="{00000001-A0E2-4023-B73B-57813FAF55CA}"/>
            </c:ext>
          </c:extLst>
        </c:ser>
        <c:dLbls>
          <c:showLegendKey val="0"/>
          <c:showVal val="0"/>
          <c:showCatName val="0"/>
          <c:showSerName val="0"/>
          <c:showPercent val="0"/>
          <c:showBubbleSize val="0"/>
        </c:dLbls>
        <c:gapWidth val="219"/>
        <c:overlap val="-27"/>
        <c:axId val="1439127064"/>
        <c:axId val="1439133952"/>
      </c:barChart>
      <c:catAx>
        <c:axId val="143912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133952"/>
        <c:crosses val="autoZero"/>
        <c:auto val="1"/>
        <c:lblAlgn val="ctr"/>
        <c:lblOffset val="100"/>
        <c:noMultiLvlLbl val="0"/>
      </c:catAx>
      <c:valAx>
        <c:axId val="14391339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127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Number of teachers vs</a:t>
            </a:r>
            <a:r>
              <a:rPr lang="pl-PL" baseline="0"/>
              <a:t> number of students in each LA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'Number of computing students'!$G$2</c:f>
              <c:strCache>
                <c:ptCount val="1"/>
                <c:pt idx="0">
                  <c:v>Total CS teachers</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fld id="{B490220B-75CB-40E1-80BD-57B7441719F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D9F-46EC-8E7A-80601C8A9E57}"/>
                </c:ext>
              </c:extLst>
            </c:dLbl>
            <c:dLbl>
              <c:idx val="1"/>
              <c:tx>
                <c:rich>
                  <a:bodyPr/>
                  <a:lstStyle/>
                  <a:p>
                    <a:fld id="{04D880AB-84F2-4544-B5C7-6F57ED26559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D9F-46EC-8E7A-80601C8A9E57}"/>
                </c:ext>
              </c:extLst>
            </c:dLbl>
            <c:dLbl>
              <c:idx val="2"/>
              <c:delete val="1"/>
              <c:extLst>
                <c:ext xmlns:c15="http://schemas.microsoft.com/office/drawing/2012/chart" uri="{CE6537A1-D6FC-4f65-9D91-7224C49458BB}"/>
                <c:ext xmlns:c16="http://schemas.microsoft.com/office/drawing/2014/chart" uri="{C3380CC4-5D6E-409C-BE32-E72D297353CC}">
                  <c16:uniqueId val="{00000015-8D9F-46EC-8E7A-80601C8A9E57}"/>
                </c:ext>
              </c:extLst>
            </c:dLbl>
            <c:dLbl>
              <c:idx val="3"/>
              <c:delete val="1"/>
              <c:extLst>
                <c:ext xmlns:c15="http://schemas.microsoft.com/office/drawing/2012/chart" uri="{CE6537A1-D6FC-4f65-9D91-7224C49458BB}"/>
                <c:ext xmlns:c16="http://schemas.microsoft.com/office/drawing/2014/chart" uri="{C3380CC4-5D6E-409C-BE32-E72D297353CC}">
                  <c16:uniqueId val="{00000010-8D9F-46EC-8E7A-80601C8A9E57}"/>
                </c:ext>
              </c:extLst>
            </c:dLbl>
            <c:dLbl>
              <c:idx val="4"/>
              <c:delete val="1"/>
              <c:extLst>
                <c:ext xmlns:c15="http://schemas.microsoft.com/office/drawing/2012/chart" uri="{CE6537A1-D6FC-4f65-9D91-7224C49458BB}"/>
                <c:ext xmlns:c16="http://schemas.microsoft.com/office/drawing/2014/chart" uri="{C3380CC4-5D6E-409C-BE32-E72D297353CC}">
                  <c16:uniqueId val="{00000007-8D9F-46EC-8E7A-80601C8A9E57}"/>
                </c:ext>
              </c:extLst>
            </c:dLbl>
            <c:dLbl>
              <c:idx val="5"/>
              <c:delete val="1"/>
              <c:extLst>
                <c:ext xmlns:c15="http://schemas.microsoft.com/office/drawing/2012/chart" uri="{CE6537A1-D6FC-4f65-9D91-7224C49458BB}"/>
                <c:ext xmlns:c16="http://schemas.microsoft.com/office/drawing/2014/chart" uri="{C3380CC4-5D6E-409C-BE32-E72D297353CC}">
                  <c16:uniqueId val="{0000000B-8D9F-46EC-8E7A-80601C8A9E57}"/>
                </c:ext>
              </c:extLst>
            </c:dLbl>
            <c:dLbl>
              <c:idx val="6"/>
              <c:delete val="1"/>
              <c:extLst>
                <c:ext xmlns:c15="http://schemas.microsoft.com/office/drawing/2012/chart" uri="{CE6537A1-D6FC-4f65-9D91-7224C49458BB}"/>
                <c:ext xmlns:c16="http://schemas.microsoft.com/office/drawing/2014/chart" uri="{C3380CC4-5D6E-409C-BE32-E72D297353CC}">
                  <c16:uniqueId val="{00000012-8D9F-46EC-8E7A-80601C8A9E57}"/>
                </c:ext>
              </c:extLst>
            </c:dLbl>
            <c:dLbl>
              <c:idx val="7"/>
              <c:tx>
                <c:rich>
                  <a:bodyPr/>
                  <a:lstStyle/>
                  <a:p>
                    <a:fld id="{40D8BBCD-F85A-48C0-B5B1-94EB4C0102A0}" type="CELLRANGE">
                      <a:rPr lang="en-US"/>
                      <a:pPr/>
                      <a:t>[CELLRANGE]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8D9F-46EC-8E7A-80601C8A9E57}"/>
                </c:ext>
              </c:extLst>
            </c:dLbl>
            <c:dLbl>
              <c:idx val="8"/>
              <c:delete val="1"/>
              <c:extLst>
                <c:ext xmlns:c15="http://schemas.microsoft.com/office/drawing/2012/chart" uri="{CE6537A1-D6FC-4f65-9D91-7224C49458BB}"/>
                <c:ext xmlns:c16="http://schemas.microsoft.com/office/drawing/2014/chart" uri="{C3380CC4-5D6E-409C-BE32-E72D297353CC}">
                  <c16:uniqueId val="{00000011-8D9F-46EC-8E7A-80601C8A9E57}"/>
                </c:ext>
              </c:extLst>
            </c:dLbl>
            <c:dLbl>
              <c:idx val="9"/>
              <c:delete val="1"/>
              <c:extLst>
                <c:ext xmlns:c15="http://schemas.microsoft.com/office/drawing/2012/chart" uri="{CE6537A1-D6FC-4f65-9D91-7224C49458BB}"/>
                <c:ext xmlns:c16="http://schemas.microsoft.com/office/drawing/2014/chart" uri="{C3380CC4-5D6E-409C-BE32-E72D297353CC}">
                  <c16:uniqueId val="{00000009-8D9F-46EC-8E7A-80601C8A9E57}"/>
                </c:ext>
              </c:extLst>
            </c:dLbl>
            <c:dLbl>
              <c:idx val="10"/>
              <c:tx>
                <c:rich>
                  <a:bodyPr/>
                  <a:lstStyle/>
                  <a:p>
                    <a:fld id="{FDE81B21-8907-43CC-AB3A-6BA1E0FDB7E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8D9F-46EC-8E7A-80601C8A9E57}"/>
                </c:ext>
              </c:extLst>
            </c:dLbl>
            <c:dLbl>
              <c:idx val="11"/>
              <c:tx>
                <c:rich>
                  <a:bodyPr/>
                  <a:lstStyle/>
                  <a:p>
                    <a:fld id="{35EA29D1-FEAD-47F8-BD58-D853AD13158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8D9F-46EC-8E7A-80601C8A9E57}"/>
                </c:ext>
              </c:extLst>
            </c:dLbl>
            <c:dLbl>
              <c:idx val="12"/>
              <c:tx>
                <c:rich>
                  <a:bodyPr/>
                  <a:lstStyle/>
                  <a:p>
                    <a:fld id="{0409A5AE-2170-46E8-BC7D-D283ACF8792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8D9F-46EC-8E7A-80601C8A9E57}"/>
                </c:ext>
              </c:extLst>
            </c:dLbl>
            <c:dLbl>
              <c:idx val="13"/>
              <c:tx>
                <c:rich>
                  <a:bodyPr/>
                  <a:lstStyle/>
                  <a:p>
                    <a:fld id="{03C36D1C-7E37-471F-B58B-C05ED3F54CC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8D9F-46EC-8E7A-80601C8A9E57}"/>
                </c:ext>
              </c:extLst>
            </c:dLbl>
            <c:dLbl>
              <c:idx val="14"/>
              <c:tx>
                <c:rich>
                  <a:bodyPr/>
                  <a:lstStyle/>
                  <a:p>
                    <a:fld id="{F30879D6-B53E-4263-ABA7-767269F32DB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8D9F-46EC-8E7A-80601C8A9E57}"/>
                </c:ext>
              </c:extLst>
            </c:dLbl>
            <c:dLbl>
              <c:idx val="15"/>
              <c:tx>
                <c:rich>
                  <a:bodyPr/>
                  <a:lstStyle/>
                  <a:p>
                    <a:fld id="{59224B5D-E981-4396-B48E-6E2B9B3A8DD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8D9F-46EC-8E7A-80601C8A9E57}"/>
                </c:ext>
              </c:extLst>
            </c:dLbl>
            <c:dLbl>
              <c:idx val="16"/>
              <c:delete val="1"/>
              <c:extLst>
                <c:ext xmlns:c15="http://schemas.microsoft.com/office/drawing/2012/chart" uri="{CE6537A1-D6FC-4f65-9D91-7224C49458BB}"/>
                <c:ext xmlns:c16="http://schemas.microsoft.com/office/drawing/2014/chart" uri="{C3380CC4-5D6E-409C-BE32-E72D297353CC}">
                  <c16:uniqueId val="{0000000F-8D9F-46EC-8E7A-80601C8A9E57}"/>
                </c:ext>
              </c:extLst>
            </c:dLbl>
            <c:dLbl>
              <c:idx val="17"/>
              <c:tx>
                <c:rich>
                  <a:bodyPr/>
                  <a:lstStyle/>
                  <a:p>
                    <a:fld id="{747328CD-797E-4C7C-9542-8F35C3F3DC8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8D9F-46EC-8E7A-80601C8A9E57}"/>
                </c:ext>
              </c:extLst>
            </c:dLbl>
            <c:dLbl>
              <c:idx val="18"/>
              <c:delete val="1"/>
              <c:extLst>
                <c:ext xmlns:c15="http://schemas.microsoft.com/office/drawing/2012/chart" uri="{CE6537A1-D6FC-4f65-9D91-7224C49458BB}"/>
                <c:ext xmlns:c16="http://schemas.microsoft.com/office/drawing/2014/chart" uri="{C3380CC4-5D6E-409C-BE32-E72D297353CC}">
                  <c16:uniqueId val="{0000000A-8D9F-46EC-8E7A-80601C8A9E57}"/>
                </c:ext>
              </c:extLst>
            </c:dLbl>
            <c:dLbl>
              <c:idx val="19"/>
              <c:delete val="1"/>
              <c:extLst>
                <c:ext xmlns:c15="http://schemas.microsoft.com/office/drawing/2012/chart" uri="{CE6537A1-D6FC-4f65-9D91-7224C49458BB}"/>
                <c:ext xmlns:c16="http://schemas.microsoft.com/office/drawing/2014/chart" uri="{C3380CC4-5D6E-409C-BE32-E72D297353CC}">
                  <c16:uniqueId val="{0000000E-8D9F-46EC-8E7A-80601C8A9E57}"/>
                </c:ext>
              </c:extLst>
            </c:dLbl>
            <c:dLbl>
              <c:idx val="20"/>
              <c:tx>
                <c:rich>
                  <a:bodyPr/>
                  <a:lstStyle/>
                  <a:p>
                    <a:fld id="{BE5C5AFD-195F-490C-BDFA-7E348002D5B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8D9F-46EC-8E7A-80601C8A9E57}"/>
                </c:ext>
              </c:extLst>
            </c:dLbl>
            <c:dLbl>
              <c:idx val="21"/>
              <c:tx>
                <c:rich>
                  <a:bodyPr/>
                  <a:lstStyle/>
                  <a:p>
                    <a:r>
                      <a:rPr lang="en-US"/>
                      <a:t>North</a:t>
                    </a:r>
                    <a:r>
                      <a:rPr lang="en-US" baseline="0"/>
                      <a:t> Lanarkshire</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8D9F-46EC-8E7A-80601C8A9E57}"/>
                </c:ext>
              </c:extLst>
            </c:dLbl>
            <c:dLbl>
              <c:idx val="22"/>
              <c:delete val="1"/>
              <c:extLst>
                <c:ext xmlns:c15="http://schemas.microsoft.com/office/drawing/2012/chart" uri="{CE6537A1-D6FC-4f65-9D91-7224C49458BB}"/>
                <c:ext xmlns:c16="http://schemas.microsoft.com/office/drawing/2014/chart" uri="{C3380CC4-5D6E-409C-BE32-E72D297353CC}">
                  <c16:uniqueId val="{0000000D-8D9F-46EC-8E7A-80601C8A9E57}"/>
                </c:ext>
              </c:extLst>
            </c:dLbl>
            <c:dLbl>
              <c:idx val="23"/>
              <c:delete val="1"/>
              <c:extLst>
                <c:ext xmlns:c15="http://schemas.microsoft.com/office/drawing/2012/chart" uri="{CE6537A1-D6FC-4f65-9D91-7224C49458BB}"/>
                <c:ext xmlns:c16="http://schemas.microsoft.com/office/drawing/2014/chart" uri="{C3380CC4-5D6E-409C-BE32-E72D297353CC}">
                  <c16:uniqueId val="{00000008-8D9F-46EC-8E7A-80601C8A9E57}"/>
                </c:ext>
              </c:extLst>
            </c:dLbl>
            <c:dLbl>
              <c:idx val="24"/>
              <c:delete val="1"/>
              <c:extLst>
                <c:ext xmlns:c15="http://schemas.microsoft.com/office/drawing/2012/chart" uri="{CE6537A1-D6FC-4f65-9D91-7224C49458BB}"/>
                <c:ext xmlns:c16="http://schemas.microsoft.com/office/drawing/2014/chart" uri="{C3380CC4-5D6E-409C-BE32-E72D297353CC}">
                  <c16:uniqueId val="{00000004-8D9F-46EC-8E7A-80601C8A9E57}"/>
                </c:ext>
              </c:extLst>
            </c:dLbl>
            <c:dLbl>
              <c:idx val="25"/>
              <c:tx>
                <c:rich>
                  <a:bodyPr/>
                  <a:lstStyle/>
                  <a:p>
                    <a:fld id="{9935B5E8-D6D9-4ACC-8D43-416D5330797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8D9F-46EC-8E7A-80601C8A9E57}"/>
                </c:ext>
              </c:extLst>
            </c:dLbl>
            <c:dLbl>
              <c:idx val="26"/>
              <c:delete val="1"/>
              <c:extLst>
                <c:ext xmlns:c15="http://schemas.microsoft.com/office/drawing/2012/chart" uri="{CE6537A1-D6FC-4f65-9D91-7224C49458BB}"/>
                <c:ext xmlns:c16="http://schemas.microsoft.com/office/drawing/2014/chart" uri="{C3380CC4-5D6E-409C-BE32-E72D297353CC}">
                  <c16:uniqueId val="{0000000C-8D9F-46EC-8E7A-80601C8A9E57}"/>
                </c:ext>
              </c:extLst>
            </c:dLbl>
            <c:dLbl>
              <c:idx val="27"/>
              <c:delete val="1"/>
              <c:extLst>
                <c:ext xmlns:c15="http://schemas.microsoft.com/office/drawing/2012/chart" uri="{CE6537A1-D6FC-4f65-9D91-7224C49458BB}"/>
                <c:ext xmlns:c16="http://schemas.microsoft.com/office/drawing/2014/chart" uri="{C3380CC4-5D6E-409C-BE32-E72D297353CC}">
                  <c16:uniqueId val="{00000014-8D9F-46EC-8E7A-80601C8A9E57}"/>
                </c:ext>
              </c:extLst>
            </c:dLbl>
            <c:dLbl>
              <c:idx val="28"/>
              <c:delete val="1"/>
              <c:extLst>
                <c:ext xmlns:c15="http://schemas.microsoft.com/office/drawing/2012/chart" uri="{CE6537A1-D6FC-4f65-9D91-7224C49458BB}"/>
                <c:ext xmlns:c16="http://schemas.microsoft.com/office/drawing/2014/chart" uri="{C3380CC4-5D6E-409C-BE32-E72D297353CC}">
                  <c16:uniqueId val="{00000006-8D9F-46EC-8E7A-80601C8A9E57}"/>
                </c:ext>
              </c:extLst>
            </c:dLbl>
            <c:dLbl>
              <c:idx val="29"/>
              <c:delete val="1"/>
              <c:extLst>
                <c:ext xmlns:c15="http://schemas.microsoft.com/office/drawing/2012/chart" uri="{CE6537A1-D6FC-4f65-9D91-7224C49458BB}"/>
                <c:ext xmlns:c16="http://schemas.microsoft.com/office/drawing/2014/chart" uri="{C3380CC4-5D6E-409C-BE32-E72D297353CC}">
                  <c16:uniqueId val="{00000016-8D9F-46EC-8E7A-80601C8A9E57}"/>
                </c:ext>
              </c:extLst>
            </c:dLbl>
            <c:dLbl>
              <c:idx val="30"/>
              <c:delete val="1"/>
              <c:extLst>
                <c:ext xmlns:c15="http://schemas.microsoft.com/office/drawing/2012/chart" uri="{CE6537A1-D6FC-4f65-9D91-7224C49458BB}"/>
                <c:ext xmlns:c16="http://schemas.microsoft.com/office/drawing/2014/chart" uri="{C3380CC4-5D6E-409C-BE32-E72D297353CC}">
                  <c16:uniqueId val="{00000013-8D9F-46EC-8E7A-80601C8A9E57}"/>
                </c:ext>
              </c:extLst>
            </c:dLbl>
            <c:dLbl>
              <c:idx val="31"/>
              <c:tx>
                <c:rich>
                  <a:bodyPr/>
                  <a:lstStyle/>
                  <a:p>
                    <a:fld id="{6C3488F0-E775-47DD-B855-E60944EDF66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8D9F-46EC-8E7A-80601C8A9E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1"/>
            <c:dispEq val="1"/>
            <c:trendlineLbl>
              <c:layout>
                <c:manualLayout>
                  <c:x val="0.14008641942490521"/>
                  <c:y val="0.3379676923577273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'Number of computing students'!$F$3:$F$34</c:f>
              <c:numCache>
                <c:formatCode>General</c:formatCode>
                <c:ptCount val="32"/>
                <c:pt idx="0">
                  <c:v>357</c:v>
                </c:pt>
                <c:pt idx="1">
                  <c:v>419</c:v>
                </c:pt>
                <c:pt idx="2">
                  <c:v>312</c:v>
                </c:pt>
                <c:pt idx="3">
                  <c:v>191</c:v>
                </c:pt>
                <c:pt idx="4">
                  <c:v>965</c:v>
                </c:pt>
                <c:pt idx="5">
                  <c:v>88</c:v>
                </c:pt>
                <c:pt idx="6">
                  <c:v>160</c:v>
                </c:pt>
                <c:pt idx="7">
                  <c:v>199</c:v>
                </c:pt>
                <c:pt idx="8">
                  <c:v>176</c:v>
                </c:pt>
                <c:pt idx="9">
                  <c:v>338</c:v>
                </c:pt>
                <c:pt idx="10">
                  <c:v>268</c:v>
                </c:pt>
                <c:pt idx="11">
                  <c:v>456</c:v>
                </c:pt>
                <c:pt idx="12">
                  <c:v>370</c:v>
                </c:pt>
                <c:pt idx="13">
                  <c:v>921</c:v>
                </c:pt>
                <c:pt idx="14">
                  <c:v>1026</c:v>
                </c:pt>
                <c:pt idx="15">
                  <c:v>263</c:v>
                </c:pt>
                <c:pt idx="16">
                  <c:v>195</c:v>
                </c:pt>
                <c:pt idx="17">
                  <c:v>281</c:v>
                </c:pt>
                <c:pt idx="18">
                  <c:v>118</c:v>
                </c:pt>
                <c:pt idx="19">
                  <c:v>46</c:v>
                </c:pt>
                <c:pt idx="20">
                  <c:v>343</c:v>
                </c:pt>
                <c:pt idx="21">
                  <c:v>791</c:v>
                </c:pt>
                <c:pt idx="22">
                  <c:v>44</c:v>
                </c:pt>
                <c:pt idx="23">
                  <c:v>355</c:v>
                </c:pt>
                <c:pt idx="24">
                  <c:v>519</c:v>
                </c:pt>
                <c:pt idx="25">
                  <c:v>208</c:v>
                </c:pt>
                <c:pt idx="26">
                  <c:v>68</c:v>
                </c:pt>
                <c:pt idx="27">
                  <c:v>241</c:v>
                </c:pt>
                <c:pt idx="28">
                  <c:v>1008</c:v>
                </c:pt>
                <c:pt idx="29">
                  <c:v>225</c:v>
                </c:pt>
                <c:pt idx="30">
                  <c:v>269</c:v>
                </c:pt>
                <c:pt idx="31">
                  <c:v>574</c:v>
                </c:pt>
              </c:numCache>
            </c:numRef>
          </c:xVal>
          <c:yVal>
            <c:numRef>
              <c:f>'Number of computing students'!$G$3:$G$34</c:f>
              <c:numCache>
                <c:formatCode>#,##0</c:formatCode>
                <c:ptCount val="32"/>
                <c:pt idx="0">
                  <c:v>15.4</c:v>
                </c:pt>
                <c:pt idx="1">
                  <c:v>25.4</c:v>
                </c:pt>
                <c:pt idx="2">
                  <c:v>14.8</c:v>
                </c:pt>
                <c:pt idx="3">
                  <c:v>11</c:v>
                </c:pt>
                <c:pt idx="4">
                  <c:v>48.52</c:v>
                </c:pt>
                <c:pt idx="5">
                  <c:v>5.4</c:v>
                </c:pt>
                <c:pt idx="6">
                  <c:v>11.3</c:v>
                </c:pt>
                <c:pt idx="7">
                  <c:v>21.8</c:v>
                </c:pt>
                <c:pt idx="8">
                  <c:v>12.6</c:v>
                </c:pt>
                <c:pt idx="9">
                  <c:v>19.600000000000001</c:v>
                </c:pt>
                <c:pt idx="10">
                  <c:v>9.08</c:v>
                </c:pt>
                <c:pt idx="11">
                  <c:v>17</c:v>
                </c:pt>
                <c:pt idx="12">
                  <c:v>14.2</c:v>
                </c:pt>
                <c:pt idx="13">
                  <c:v>31.91</c:v>
                </c:pt>
                <c:pt idx="14">
                  <c:v>53.4</c:v>
                </c:pt>
                <c:pt idx="15">
                  <c:v>10.44</c:v>
                </c:pt>
                <c:pt idx="16">
                  <c:v>11.2</c:v>
                </c:pt>
                <c:pt idx="17">
                  <c:v>10.89</c:v>
                </c:pt>
                <c:pt idx="18">
                  <c:v>7</c:v>
                </c:pt>
                <c:pt idx="19">
                  <c:v>2</c:v>
                </c:pt>
                <c:pt idx="20">
                  <c:v>26.2</c:v>
                </c:pt>
                <c:pt idx="21">
                  <c:v>42.8</c:v>
                </c:pt>
                <c:pt idx="22">
                  <c:v>2</c:v>
                </c:pt>
                <c:pt idx="23">
                  <c:v>18.600000000000001</c:v>
                </c:pt>
                <c:pt idx="24">
                  <c:v>29.4</c:v>
                </c:pt>
                <c:pt idx="25">
                  <c:v>7</c:v>
                </c:pt>
                <c:pt idx="26">
                  <c:v>3.4</c:v>
                </c:pt>
                <c:pt idx="27">
                  <c:v>14.2</c:v>
                </c:pt>
                <c:pt idx="28">
                  <c:v>47.6</c:v>
                </c:pt>
                <c:pt idx="29">
                  <c:v>11</c:v>
                </c:pt>
                <c:pt idx="30">
                  <c:v>14.2</c:v>
                </c:pt>
                <c:pt idx="31">
                  <c:v>23.44</c:v>
                </c:pt>
              </c:numCache>
            </c:numRef>
          </c:yVal>
          <c:smooth val="0"/>
          <c:extLst>
            <c:ext xmlns:c15="http://schemas.microsoft.com/office/drawing/2012/chart" uri="{02D57815-91ED-43cb-92C2-25804820EDAC}">
              <c15:datalabelsRange>
                <c15:f>'Number of computing students'!$A$3:$A$34</c15:f>
                <c15:dlblRangeCache>
                  <c:ptCount val="32"/>
                  <c:pt idx="0">
                    <c:v>Aberdeen City</c:v>
                  </c:pt>
                  <c:pt idx="1">
                    <c:v>Aberdeenshire</c:v>
                  </c:pt>
                  <c:pt idx="2">
                    <c:v>Angus</c:v>
                  </c:pt>
                  <c:pt idx="3">
                    <c:v>Argyll and Bute</c:v>
                  </c:pt>
                  <c:pt idx="4">
                    <c:v>City of Edinburgh</c:v>
                  </c:pt>
                  <c:pt idx="5">
                    <c:v>Clackmannanshire</c:v>
                  </c:pt>
                  <c:pt idx="6">
                    <c:v>Dumfries and Galloway</c:v>
                  </c:pt>
                  <c:pt idx="7">
                    <c:v>Dundee City</c:v>
                  </c:pt>
                  <c:pt idx="8">
                    <c:v>East Ayrshire</c:v>
                  </c:pt>
                  <c:pt idx="9">
                    <c:v>East Dunbartonshire</c:v>
                  </c:pt>
                  <c:pt idx="10">
                    <c:v>East Lothian</c:v>
                  </c:pt>
                  <c:pt idx="11">
                    <c:v>East Renfrewshire</c:v>
                  </c:pt>
                  <c:pt idx="12">
                    <c:v>Falkirk</c:v>
                  </c:pt>
                  <c:pt idx="13">
                    <c:v>Fife</c:v>
                  </c:pt>
                  <c:pt idx="14">
                    <c:v>Glasgow City</c:v>
                  </c:pt>
                  <c:pt idx="15">
                    <c:v>Highland</c:v>
                  </c:pt>
                  <c:pt idx="16">
                    <c:v>Inverclyde</c:v>
                  </c:pt>
                  <c:pt idx="17">
                    <c:v>Midlothian</c:v>
                  </c:pt>
                  <c:pt idx="18">
                    <c:v>Moray</c:v>
                  </c:pt>
                  <c:pt idx="19">
                    <c:v>Na h-Eileanan Siar*</c:v>
                  </c:pt>
                  <c:pt idx="20">
                    <c:v>North Ayrshire</c:v>
                  </c:pt>
                  <c:pt idx="21">
                    <c:v>North Lanarkshire</c:v>
                  </c:pt>
                  <c:pt idx="22">
                    <c:v>Orkney Islands</c:v>
                  </c:pt>
                  <c:pt idx="23">
                    <c:v>Perth and Kinross</c:v>
                  </c:pt>
                  <c:pt idx="24">
                    <c:v>Renfrewshire</c:v>
                  </c:pt>
                  <c:pt idx="25">
                    <c:v>Scottish Borders</c:v>
                  </c:pt>
                  <c:pt idx="26">
                    <c:v>Shetland Islands</c:v>
                  </c:pt>
                  <c:pt idx="27">
                    <c:v>South Ayrshire</c:v>
                  </c:pt>
                  <c:pt idx="28">
                    <c:v>South Lanarkshire</c:v>
                  </c:pt>
                  <c:pt idx="29">
                    <c:v>Stirling</c:v>
                  </c:pt>
                  <c:pt idx="30">
                    <c:v>West Dunbartonshire</c:v>
                  </c:pt>
                  <c:pt idx="31">
                    <c:v>West Lothian</c:v>
                  </c:pt>
                </c15:dlblRangeCache>
              </c15:datalabelsRange>
            </c:ext>
            <c:ext xmlns:c16="http://schemas.microsoft.com/office/drawing/2014/chart" uri="{C3380CC4-5D6E-409C-BE32-E72D297353CC}">
              <c16:uniqueId val="{00000000-8D9F-46EC-8E7A-80601C8A9E57}"/>
            </c:ext>
          </c:extLst>
        </c:ser>
        <c:dLbls>
          <c:showLegendKey val="0"/>
          <c:showVal val="1"/>
          <c:showCatName val="0"/>
          <c:showSerName val="0"/>
          <c:showPercent val="0"/>
          <c:showBubbleSize val="0"/>
        </c:dLbls>
        <c:axId val="263896512"/>
        <c:axId val="263901432"/>
      </c:scatterChart>
      <c:valAx>
        <c:axId val="263896512"/>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a:t>
                </a:r>
                <a:r>
                  <a:rPr lang="pl-PL" baseline="0"/>
                  <a:t> of students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901432"/>
        <c:crosses val="autoZero"/>
        <c:crossBetween val="midCat"/>
      </c:valAx>
      <c:valAx>
        <c:axId val="26390143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 of teachers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896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Number</a:t>
            </a:r>
            <a:r>
              <a:rPr lang="pl-PL" baseline="0"/>
              <a:t> of CS teachers against CS students per school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'Number of computing students'!$J$2</c:f>
              <c:strCache>
                <c:ptCount val="1"/>
                <c:pt idx="0">
                  <c:v>teachers</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fld id="{91C1B9BD-8AB6-4F3D-88A6-CBAF618FC43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9AD-40DB-92D8-71533F523A7F}"/>
                </c:ext>
              </c:extLst>
            </c:dLbl>
            <c:dLbl>
              <c:idx val="1"/>
              <c:delete val="1"/>
              <c:extLst>
                <c:ext xmlns:c15="http://schemas.microsoft.com/office/drawing/2012/chart" uri="{CE6537A1-D6FC-4f65-9D91-7224C49458BB}"/>
                <c:ext xmlns:c16="http://schemas.microsoft.com/office/drawing/2014/chart" uri="{C3380CC4-5D6E-409C-BE32-E72D297353CC}">
                  <c16:uniqueId val="{00000003-09AD-40DB-92D8-71533F523A7F}"/>
                </c:ext>
              </c:extLst>
            </c:dLbl>
            <c:dLbl>
              <c:idx val="2"/>
              <c:delete val="1"/>
              <c:extLst>
                <c:ext xmlns:c15="http://schemas.microsoft.com/office/drawing/2012/chart" uri="{CE6537A1-D6FC-4f65-9D91-7224C49458BB}"/>
                <c:ext xmlns:c16="http://schemas.microsoft.com/office/drawing/2014/chart" uri="{C3380CC4-5D6E-409C-BE32-E72D297353CC}">
                  <c16:uniqueId val="{0000000A-09AD-40DB-92D8-71533F523A7F}"/>
                </c:ext>
              </c:extLst>
            </c:dLbl>
            <c:dLbl>
              <c:idx val="3"/>
              <c:delete val="1"/>
              <c:extLst>
                <c:ext xmlns:c15="http://schemas.microsoft.com/office/drawing/2012/chart" uri="{CE6537A1-D6FC-4f65-9D91-7224C49458BB}"/>
                <c:ext xmlns:c16="http://schemas.microsoft.com/office/drawing/2014/chart" uri="{C3380CC4-5D6E-409C-BE32-E72D297353CC}">
                  <c16:uniqueId val="{00000004-09AD-40DB-92D8-71533F523A7F}"/>
                </c:ext>
              </c:extLst>
            </c:dLbl>
            <c:dLbl>
              <c:idx val="4"/>
              <c:delete val="1"/>
              <c:extLst>
                <c:ext xmlns:c15="http://schemas.microsoft.com/office/drawing/2012/chart" uri="{CE6537A1-D6FC-4f65-9D91-7224C49458BB}"/>
                <c:ext xmlns:c16="http://schemas.microsoft.com/office/drawing/2014/chart" uri="{C3380CC4-5D6E-409C-BE32-E72D297353CC}">
                  <c16:uniqueId val="{0000000B-09AD-40DB-92D8-71533F523A7F}"/>
                </c:ext>
              </c:extLst>
            </c:dLbl>
            <c:dLbl>
              <c:idx val="5"/>
              <c:tx>
                <c:rich>
                  <a:bodyPr/>
                  <a:lstStyle/>
                  <a:p>
                    <a:fld id="{68179DA6-3267-4239-897A-AE63B469E0F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09AD-40DB-92D8-71533F523A7F}"/>
                </c:ext>
              </c:extLst>
            </c:dLbl>
            <c:dLbl>
              <c:idx val="6"/>
              <c:delete val="1"/>
              <c:extLst>
                <c:ext xmlns:c15="http://schemas.microsoft.com/office/drawing/2012/chart" uri="{CE6537A1-D6FC-4f65-9D91-7224C49458BB}"/>
                <c:ext xmlns:c16="http://schemas.microsoft.com/office/drawing/2014/chart" uri="{C3380CC4-5D6E-409C-BE32-E72D297353CC}">
                  <c16:uniqueId val="{00000006-09AD-40DB-92D8-71533F523A7F}"/>
                </c:ext>
              </c:extLst>
            </c:dLbl>
            <c:dLbl>
              <c:idx val="7"/>
              <c:tx>
                <c:rich>
                  <a:bodyPr/>
                  <a:lstStyle/>
                  <a:p>
                    <a:fld id="{FEBF0838-8597-4EA8-B027-52D7C9909AA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9AD-40DB-92D8-71533F523A7F}"/>
                </c:ext>
              </c:extLst>
            </c:dLbl>
            <c:dLbl>
              <c:idx val="8"/>
              <c:tx>
                <c:rich>
                  <a:bodyPr/>
                  <a:lstStyle/>
                  <a:p>
                    <a:fld id="{B08FFEAD-DCF4-4FF0-B6E9-E86522BBC2E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9AD-40DB-92D8-71533F523A7F}"/>
                </c:ext>
              </c:extLst>
            </c:dLbl>
            <c:dLbl>
              <c:idx val="9"/>
              <c:tx>
                <c:rich>
                  <a:bodyPr/>
                  <a:lstStyle/>
                  <a:p>
                    <a:fld id="{92D1AB02-237D-4A73-81A0-FFB15E3E193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9AD-40DB-92D8-71533F523A7F}"/>
                </c:ext>
              </c:extLst>
            </c:dLbl>
            <c:dLbl>
              <c:idx val="10"/>
              <c:tx>
                <c:rich>
                  <a:bodyPr/>
                  <a:lstStyle/>
                  <a:p>
                    <a:fld id="{21FC4BDD-7E37-41EA-9958-E5989E3B191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09AD-40DB-92D8-71533F523A7F}"/>
                </c:ext>
              </c:extLst>
            </c:dLbl>
            <c:dLbl>
              <c:idx val="11"/>
              <c:tx>
                <c:rich>
                  <a:bodyPr/>
                  <a:lstStyle/>
                  <a:p>
                    <a:fld id="{021A9881-D899-478A-87CC-C4BB06F8EBF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09AD-40DB-92D8-71533F523A7F}"/>
                </c:ext>
              </c:extLst>
            </c:dLbl>
            <c:dLbl>
              <c:idx val="12"/>
              <c:tx>
                <c:rich>
                  <a:bodyPr/>
                  <a:lstStyle/>
                  <a:p>
                    <a:fld id="{DBFC1112-7D46-48A3-8E9A-BEA9CA50BD8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09AD-40DB-92D8-71533F523A7F}"/>
                </c:ext>
              </c:extLst>
            </c:dLbl>
            <c:dLbl>
              <c:idx val="13"/>
              <c:tx>
                <c:rich>
                  <a:bodyPr/>
                  <a:lstStyle/>
                  <a:p>
                    <a:fld id="{50C1AC80-B133-4B9C-A39E-F9B90794FF5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09AD-40DB-92D8-71533F523A7F}"/>
                </c:ext>
              </c:extLst>
            </c:dLbl>
            <c:dLbl>
              <c:idx val="14"/>
              <c:delete val="1"/>
              <c:extLst>
                <c:ext xmlns:c15="http://schemas.microsoft.com/office/drawing/2012/chart" uri="{CE6537A1-D6FC-4f65-9D91-7224C49458BB}"/>
                <c:ext xmlns:c16="http://schemas.microsoft.com/office/drawing/2014/chart" uri="{C3380CC4-5D6E-409C-BE32-E72D297353CC}">
                  <c16:uniqueId val="{0000000C-09AD-40DB-92D8-71533F523A7F}"/>
                </c:ext>
              </c:extLst>
            </c:dLbl>
            <c:dLbl>
              <c:idx val="15"/>
              <c:tx>
                <c:rich>
                  <a:bodyPr/>
                  <a:lstStyle/>
                  <a:p>
                    <a:fld id="{88F86312-BA2A-4F57-AC8C-F6524636BD7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09AD-40DB-92D8-71533F523A7F}"/>
                </c:ext>
              </c:extLst>
            </c:dLbl>
            <c:dLbl>
              <c:idx val="16"/>
              <c:tx>
                <c:rich>
                  <a:bodyPr/>
                  <a:lstStyle/>
                  <a:p>
                    <a:fld id="{875A87E2-EFF6-4CA9-9BFE-9582A84C022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09AD-40DB-92D8-71533F523A7F}"/>
                </c:ext>
              </c:extLst>
            </c:dLbl>
            <c:dLbl>
              <c:idx val="17"/>
              <c:tx>
                <c:rich>
                  <a:bodyPr/>
                  <a:lstStyle/>
                  <a:p>
                    <a:fld id="{59C486DC-EA56-430B-92BF-E60A4BF4B4F6}"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09AD-40DB-92D8-71533F523A7F}"/>
                </c:ext>
              </c:extLst>
            </c:dLbl>
            <c:dLbl>
              <c:idx val="18"/>
              <c:delete val="1"/>
              <c:extLst>
                <c:ext xmlns:c15="http://schemas.microsoft.com/office/drawing/2012/chart" uri="{CE6537A1-D6FC-4f65-9D91-7224C49458BB}"/>
                <c:ext xmlns:c16="http://schemas.microsoft.com/office/drawing/2014/chart" uri="{C3380CC4-5D6E-409C-BE32-E72D297353CC}">
                  <c16:uniqueId val="{00000005-09AD-40DB-92D8-71533F523A7F}"/>
                </c:ext>
              </c:extLst>
            </c:dLbl>
            <c:dLbl>
              <c:idx val="19"/>
              <c:tx>
                <c:rich>
                  <a:bodyPr/>
                  <a:lstStyle/>
                  <a:p>
                    <a:fld id="{2B309313-7E51-4A62-B883-DAE0A889A2E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09AD-40DB-92D8-71533F523A7F}"/>
                </c:ext>
              </c:extLst>
            </c:dLbl>
            <c:dLbl>
              <c:idx val="20"/>
              <c:tx>
                <c:rich>
                  <a:bodyPr/>
                  <a:lstStyle/>
                  <a:p>
                    <a:fld id="{0C1DBB2F-76EE-4B20-9628-73E767C64E0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09AD-40DB-92D8-71533F523A7F}"/>
                </c:ext>
              </c:extLst>
            </c:dLbl>
            <c:dLbl>
              <c:idx val="21"/>
              <c:delete val="1"/>
              <c:extLst>
                <c:ext xmlns:c15="http://schemas.microsoft.com/office/drawing/2012/chart" uri="{CE6537A1-D6FC-4f65-9D91-7224C49458BB}"/>
                <c:ext xmlns:c16="http://schemas.microsoft.com/office/drawing/2014/chart" uri="{C3380CC4-5D6E-409C-BE32-E72D297353CC}">
                  <c16:uniqueId val="{00000009-09AD-40DB-92D8-71533F523A7F}"/>
                </c:ext>
              </c:extLst>
            </c:dLbl>
            <c:dLbl>
              <c:idx val="22"/>
              <c:tx>
                <c:rich>
                  <a:bodyPr/>
                  <a:lstStyle/>
                  <a:p>
                    <a:fld id="{CCCADAE4-B14A-4B58-88A2-46246E71B78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09AD-40DB-92D8-71533F523A7F}"/>
                </c:ext>
              </c:extLst>
            </c:dLbl>
            <c:dLbl>
              <c:idx val="23"/>
              <c:delete val="1"/>
              <c:extLst>
                <c:ext xmlns:c15="http://schemas.microsoft.com/office/drawing/2012/chart" uri="{CE6537A1-D6FC-4f65-9D91-7224C49458BB}"/>
                <c:ext xmlns:c16="http://schemas.microsoft.com/office/drawing/2014/chart" uri="{C3380CC4-5D6E-409C-BE32-E72D297353CC}">
                  <c16:uniqueId val="{00000007-09AD-40DB-92D8-71533F523A7F}"/>
                </c:ext>
              </c:extLst>
            </c:dLbl>
            <c:dLbl>
              <c:idx val="24"/>
              <c:tx>
                <c:rich>
                  <a:bodyPr/>
                  <a:lstStyle/>
                  <a:p>
                    <a:fld id="{A912B936-2AA3-4E28-8C46-58AB2E55211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09AD-40DB-92D8-71533F523A7F}"/>
                </c:ext>
              </c:extLst>
            </c:dLbl>
            <c:dLbl>
              <c:idx val="25"/>
              <c:tx>
                <c:rich>
                  <a:bodyPr/>
                  <a:lstStyle/>
                  <a:p>
                    <a:fld id="{A513F437-F809-4398-B958-87F93D8C1B7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09AD-40DB-92D8-71533F523A7F}"/>
                </c:ext>
              </c:extLst>
            </c:dLbl>
            <c:dLbl>
              <c:idx val="26"/>
              <c:tx>
                <c:rich>
                  <a:bodyPr/>
                  <a:lstStyle/>
                  <a:p>
                    <a:fld id="{5F134270-7E36-40E9-A0B5-05877DBE2DEC}"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09AD-40DB-92D8-71533F523A7F}"/>
                </c:ext>
              </c:extLst>
            </c:dLbl>
            <c:dLbl>
              <c:idx val="27"/>
              <c:delete val="1"/>
              <c:extLst>
                <c:ext xmlns:c15="http://schemas.microsoft.com/office/drawing/2012/chart" uri="{CE6537A1-D6FC-4f65-9D91-7224C49458BB}"/>
                <c:ext xmlns:c16="http://schemas.microsoft.com/office/drawing/2014/chart" uri="{C3380CC4-5D6E-409C-BE32-E72D297353CC}">
                  <c16:uniqueId val="{0000000E-09AD-40DB-92D8-71533F523A7F}"/>
                </c:ext>
              </c:extLst>
            </c:dLbl>
            <c:dLbl>
              <c:idx val="28"/>
              <c:delete val="1"/>
              <c:extLst>
                <c:ext xmlns:c15="http://schemas.microsoft.com/office/drawing/2012/chart" uri="{CE6537A1-D6FC-4f65-9D91-7224C49458BB}"/>
                <c:ext xmlns:c16="http://schemas.microsoft.com/office/drawing/2014/chart" uri="{C3380CC4-5D6E-409C-BE32-E72D297353CC}">
                  <c16:uniqueId val="{0000000D-09AD-40DB-92D8-71533F523A7F}"/>
                </c:ext>
              </c:extLst>
            </c:dLbl>
            <c:dLbl>
              <c:idx val="29"/>
              <c:delete val="1"/>
              <c:extLst>
                <c:ext xmlns:c15="http://schemas.microsoft.com/office/drawing/2012/chart" uri="{CE6537A1-D6FC-4f65-9D91-7224C49458BB}"/>
                <c:ext xmlns:c16="http://schemas.microsoft.com/office/drawing/2014/chart" uri="{C3380CC4-5D6E-409C-BE32-E72D297353CC}">
                  <c16:uniqueId val="{00000008-09AD-40DB-92D8-71533F523A7F}"/>
                </c:ext>
              </c:extLst>
            </c:dLbl>
            <c:dLbl>
              <c:idx val="30"/>
              <c:tx>
                <c:rich>
                  <a:bodyPr/>
                  <a:lstStyle/>
                  <a:p>
                    <a:fld id="{7AF21DA0-9ABF-4325-AC7F-C2B38E5699E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09AD-40DB-92D8-71533F523A7F}"/>
                </c:ext>
              </c:extLst>
            </c:dLbl>
            <c:dLbl>
              <c:idx val="31"/>
              <c:tx>
                <c:rich>
                  <a:bodyPr/>
                  <a:lstStyle/>
                  <a:p>
                    <a:fld id="{37F13F55-B158-41FC-B3AE-1F3B1277119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09AD-40DB-92D8-71533F523A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1"/>
            <c:dispEq val="1"/>
            <c:trendlineLbl>
              <c:layout>
                <c:manualLayout>
                  <c:x val="6.7840402129890426E-2"/>
                  <c:y val="0.4312935376321203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'Number of computing students'!$I$3:$I$34</c:f>
              <c:numCache>
                <c:formatCode>0.00</c:formatCode>
                <c:ptCount val="32"/>
                <c:pt idx="0">
                  <c:v>32.454545454545453</c:v>
                </c:pt>
                <c:pt idx="1">
                  <c:v>24.647058823529413</c:v>
                </c:pt>
                <c:pt idx="2">
                  <c:v>39</c:v>
                </c:pt>
                <c:pt idx="3">
                  <c:v>19.100000000000001</c:v>
                </c:pt>
                <c:pt idx="4">
                  <c:v>41.956521739130437</c:v>
                </c:pt>
                <c:pt idx="5">
                  <c:v>29.333333333333332</c:v>
                </c:pt>
                <c:pt idx="6">
                  <c:v>10</c:v>
                </c:pt>
                <c:pt idx="7">
                  <c:v>24.875</c:v>
                </c:pt>
                <c:pt idx="8">
                  <c:v>25.142857142857142</c:v>
                </c:pt>
                <c:pt idx="9">
                  <c:v>42.25</c:v>
                </c:pt>
                <c:pt idx="10">
                  <c:v>44.666666666666664</c:v>
                </c:pt>
                <c:pt idx="11">
                  <c:v>65.142857142857139</c:v>
                </c:pt>
                <c:pt idx="12">
                  <c:v>46.25</c:v>
                </c:pt>
                <c:pt idx="13">
                  <c:v>51.166666666666664</c:v>
                </c:pt>
                <c:pt idx="14">
                  <c:v>42.75</c:v>
                </c:pt>
                <c:pt idx="15">
                  <c:v>9.068965517241379</c:v>
                </c:pt>
                <c:pt idx="16">
                  <c:v>32.5</c:v>
                </c:pt>
                <c:pt idx="17">
                  <c:v>46.833333333333336</c:v>
                </c:pt>
                <c:pt idx="18">
                  <c:v>14.75</c:v>
                </c:pt>
                <c:pt idx="19">
                  <c:v>11.5</c:v>
                </c:pt>
                <c:pt idx="20">
                  <c:v>38.111111111111114</c:v>
                </c:pt>
                <c:pt idx="21">
                  <c:v>34.391304347826086</c:v>
                </c:pt>
                <c:pt idx="22">
                  <c:v>8.8000000000000007</c:v>
                </c:pt>
                <c:pt idx="23">
                  <c:v>32.272727272727273</c:v>
                </c:pt>
                <c:pt idx="24">
                  <c:v>47.18181818181818</c:v>
                </c:pt>
                <c:pt idx="25">
                  <c:v>23.111111111111111</c:v>
                </c:pt>
                <c:pt idx="26">
                  <c:v>9.7142857142857135</c:v>
                </c:pt>
                <c:pt idx="27">
                  <c:v>30.125</c:v>
                </c:pt>
                <c:pt idx="28">
                  <c:v>59.294117647058826</c:v>
                </c:pt>
                <c:pt idx="29">
                  <c:v>32.142857142857146</c:v>
                </c:pt>
                <c:pt idx="30">
                  <c:v>53.8</c:v>
                </c:pt>
                <c:pt idx="31">
                  <c:v>52.18181818181818</c:v>
                </c:pt>
              </c:numCache>
            </c:numRef>
          </c:xVal>
          <c:yVal>
            <c:numRef>
              <c:f>'Number of computing students'!$J$3:$J$34</c:f>
              <c:numCache>
                <c:formatCode>0.00</c:formatCode>
                <c:ptCount val="32"/>
                <c:pt idx="0">
                  <c:v>1.4000000000000001</c:v>
                </c:pt>
                <c:pt idx="1">
                  <c:v>1.4941176470588236</c:v>
                </c:pt>
                <c:pt idx="2">
                  <c:v>1.85</c:v>
                </c:pt>
                <c:pt idx="3">
                  <c:v>1.1000000000000001</c:v>
                </c:pt>
                <c:pt idx="4">
                  <c:v>2.1095652173913044</c:v>
                </c:pt>
                <c:pt idx="5">
                  <c:v>1.8</c:v>
                </c:pt>
                <c:pt idx="6">
                  <c:v>0.70625000000000004</c:v>
                </c:pt>
                <c:pt idx="7">
                  <c:v>2.7250000000000001</c:v>
                </c:pt>
                <c:pt idx="8">
                  <c:v>1.8</c:v>
                </c:pt>
                <c:pt idx="9">
                  <c:v>2.4500000000000002</c:v>
                </c:pt>
                <c:pt idx="10">
                  <c:v>1.5133333333333334</c:v>
                </c:pt>
                <c:pt idx="11">
                  <c:v>2.4285714285714284</c:v>
                </c:pt>
                <c:pt idx="12">
                  <c:v>1.7749999999999999</c:v>
                </c:pt>
                <c:pt idx="13">
                  <c:v>1.7727777777777778</c:v>
                </c:pt>
                <c:pt idx="14">
                  <c:v>2.2250000000000001</c:v>
                </c:pt>
                <c:pt idx="15">
                  <c:v>0.36</c:v>
                </c:pt>
                <c:pt idx="16">
                  <c:v>1.8666666666666665</c:v>
                </c:pt>
                <c:pt idx="17">
                  <c:v>1.8150000000000002</c:v>
                </c:pt>
                <c:pt idx="18">
                  <c:v>0.875</c:v>
                </c:pt>
                <c:pt idx="19">
                  <c:v>0.5</c:v>
                </c:pt>
                <c:pt idx="20">
                  <c:v>2.911111111111111</c:v>
                </c:pt>
                <c:pt idx="21">
                  <c:v>1.8608695652173912</c:v>
                </c:pt>
                <c:pt idx="22">
                  <c:v>0.4</c:v>
                </c:pt>
                <c:pt idx="23">
                  <c:v>1.6909090909090911</c:v>
                </c:pt>
                <c:pt idx="24">
                  <c:v>2.6727272727272724</c:v>
                </c:pt>
                <c:pt idx="25">
                  <c:v>0.77777777777777779</c:v>
                </c:pt>
                <c:pt idx="26">
                  <c:v>0.48571428571428571</c:v>
                </c:pt>
                <c:pt idx="27">
                  <c:v>1.7749999999999999</c:v>
                </c:pt>
                <c:pt idx="28">
                  <c:v>2.8000000000000003</c:v>
                </c:pt>
                <c:pt idx="29">
                  <c:v>1.5714285714285714</c:v>
                </c:pt>
                <c:pt idx="30">
                  <c:v>2.84</c:v>
                </c:pt>
                <c:pt idx="31">
                  <c:v>2.1309090909090909</c:v>
                </c:pt>
              </c:numCache>
            </c:numRef>
          </c:yVal>
          <c:smooth val="0"/>
          <c:extLst>
            <c:ext xmlns:c15="http://schemas.microsoft.com/office/drawing/2012/chart" uri="{02D57815-91ED-43cb-92C2-25804820EDAC}">
              <c15:datalabelsRange>
                <c15:f>'Number of computing students'!$A$3:$A$34</c15:f>
                <c15:dlblRangeCache>
                  <c:ptCount val="32"/>
                  <c:pt idx="0">
                    <c:v>Aberdeen City</c:v>
                  </c:pt>
                  <c:pt idx="1">
                    <c:v>Aberdeenshire</c:v>
                  </c:pt>
                  <c:pt idx="2">
                    <c:v>Angus</c:v>
                  </c:pt>
                  <c:pt idx="3">
                    <c:v>Argyll and Bute</c:v>
                  </c:pt>
                  <c:pt idx="4">
                    <c:v>City of Edinburgh</c:v>
                  </c:pt>
                  <c:pt idx="5">
                    <c:v>Clackmannanshire</c:v>
                  </c:pt>
                  <c:pt idx="6">
                    <c:v>Dumfries and Galloway</c:v>
                  </c:pt>
                  <c:pt idx="7">
                    <c:v>Dundee City</c:v>
                  </c:pt>
                  <c:pt idx="8">
                    <c:v>East Ayrshire</c:v>
                  </c:pt>
                  <c:pt idx="9">
                    <c:v>East Dunbartonshire</c:v>
                  </c:pt>
                  <c:pt idx="10">
                    <c:v>East Lothian</c:v>
                  </c:pt>
                  <c:pt idx="11">
                    <c:v>East Renfrewshire</c:v>
                  </c:pt>
                  <c:pt idx="12">
                    <c:v>Falkirk</c:v>
                  </c:pt>
                  <c:pt idx="13">
                    <c:v>Fife</c:v>
                  </c:pt>
                  <c:pt idx="14">
                    <c:v>Glasgow City</c:v>
                  </c:pt>
                  <c:pt idx="15">
                    <c:v>Highland</c:v>
                  </c:pt>
                  <c:pt idx="16">
                    <c:v>Inverclyde</c:v>
                  </c:pt>
                  <c:pt idx="17">
                    <c:v>Midlothian</c:v>
                  </c:pt>
                  <c:pt idx="18">
                    <c:v>Moray</c:v>
                  </c:pt>
                  <c:pt idx="19">
                    <c:v>Na h-Eileanan Siar*</c:v>
                  </c:pt>
                  <c:pt idx="20">
                    <c:v>North Ayrshire</c:v>
                  </c:pt>
                  <c:pt idx="21">
                    <c:v>North Lanarkshire</c:v>
                  </c:pt>
                  <c:pt idx="22">
                    <c:v>Orkney Islands</c:v>
                  </c:pt>
                  <c:pt idx="23">
                    <c:v>Perth and Kinross</c:v>
                  </c:pt>
                  <c:pt idx="24">
                    <c:v>Renfrewshire</c:v>
                  </c:pt>
                  <c:pt idx="25">
                    <c:v>Scottish Borders</c:v>
                  </c:pt>
                  <c:pt idx="26">
                    <c:v>Shetland Islands</c:v>
                  </c:pt>
                  <c:pt idx="27">
                    <c:v>South Ayrshire</c:v>
                  </c:pt>
                  <c:pt idx="28">
                    <c:v>South Lanarkshire</c:v>
                  </c:pt>
                  <c:pt idx="29">
                    <c:v>Stirling</c:v>
                  </c:pt>
                  <c:pt idx="30">
                    <c:v>West Dunbartonshire</c:v>
                  </c:pt>
                  <c:pt idx="31">
                    <c:v>West Lothian</c:v>
                  </c:pt>
                </c15:dlblRangeCache>
              </c15:datalabelsRange>
            </c:ext>
            <c:ext xmlns:c16="http://schemas.microsoft.com/office/drawing/2014/chart" uri="{C3380CC4-5D6E-409C-BE32-E72D297353CC}">
              <c16:uniqueId val="{00000000-09AD-40DB-92D8-71533F523A7F}"/>
            </c:ext>
          </c:extLst>
        </c:ser>
        <c:dLbls>
          <c:showLegendKey val="0"/>
          <c:showVal val="0"/>
          <c:showCatName val="0"/>
          <c:showSerName val="0"/>
          <c:showPercent val="0"/>
          <c:showBubbleSize val="0"/>
        </c:dLbls>
        <c:axId val="263775776"/>
        <c:axId val="263776432"/>
      </c:scatterChart>
      <c:valAx>
        <c:axId val="263775776"/>
        <c:scaling>
          <c:orientation val="minMax"/>
          <c:max val="70"/>
          <c:min val="5"/>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CS</a:t>
                </a:r>
                <a:r>
                  <a:rPr lang="pl-PL" baseline="0"/>
                  <a:t> students per school</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776432"/>
        <c:crosses val="autoZero"/>
        <c:crossBetween val="midCat"/>
      </c:valAx>
      <c:valAx>
        <c:axId val="263776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Teachers per school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775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CS teachers vs all students</c:v>
          </c:tx>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fld id="{65BB21A6-CD31-4784-BA7F-F24167C54F3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439E-4CBE-B436-BC8076F2BDB6}"/>
                </c:ext>
              </c:extLst>
            </c:dLbl>
            <c:dLbl>
              <c:idx val="1"/>
              <c:tx>
                <c:rich>
                  <a:bodyPr/>
                  <a:lstStyle/>
                  <a:p>
                    <a:fld id="{CFD88A85-D02A-4EC8-973B-6366C187C56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439E-4CBE-B436-BC8076F2BDB6}"/>
                </c:ext>
              </c:extLst>
            </c:dLbl>
            <c:dLbl>
              <c:idx val="2"/>
              <c:delete val="1"/>
              <c:extLst>
                <c:ext xmlns:c15="http://schemas.microsoft.com/office/drawing/2012/chart" uri="{CE6537A1-D6FC-4f65-9D91-7224C49458BB}"/>
                <c:ext xmlns:c16="http://schemas.microsoft.com/office/drawing/2014/chart" uri="{C3380CC4-5D6E-409C-BE32-E72D297353CC}">
                  <c16:uniqueId val="{0000001C-439E-4CBE-B436-BC8076F2BDB6}"/>
                </c:ext>
              </c:extLst>
            </c:dLbl>
            <c:dLbl>
              <c:idx val="3"/>
              <c:delete val="1"/>
              <c:extLst>
                <c:ext xmlns:c15="http://schemas.microsoft.com/office/drawing/2012/chart" uri="{CE6537A1-D6FC-4f65-9D91-7224C49458BB}"/>
                <c:ext xmlns:c16="http://schemas.microsoft.com/office/drawing/2014/chart" uri="{C3380CC4-5D6E-409C-BE32-E72D297353CC}">
                  <c16:uniqueId val="{00000016-439E-4CBE-B436-BC8076F2BDB6}"/>
                </c:ext>
              </c:extLst>
            </c:dLbl>
            <c:dLbl>
              <c:idx val="4"/>
              <c:tx>
                <c:rich>
                  <a:bodyPr/>
                  <a:lstStyle/>
                  <a:p>
                    <a:fld id="{62CD5194-2403-43B8-82C5-1333A2789C1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439E-4CBE-B436-BC8076F2BDB6}"/>
                </c:ext>
              </c:extLst>
            </c:dLbl>
            <c:dLbl>
              <c:idx val="5"/>
              <c:delete val="1"/>
              <c:extLst>
                <c:ext xmlns:c15="http://schemas.microsoft.com/office/drawing/2012/chart" uri="{CE6537A1-D6FC-4f65-9D91-7224C49458BB}"/>
                <c:ext xmlns:c16="http://schemas.microsoft.com/office/drawing/2014/chart" uri="{C3380CC4-5D6E-409C-BE32-E72D297353CC}">
                  <c16:uniqueId val="{00000011-439E-4CBE-B436-BC8076F2BDB6}"/>
                </c:ext>
              </c:extLst>
            </c:dLbl>
            <c:dLbl>
              <c:idx val="6"/>
              <c:tx>
                <c:rich>
                  <a:bodyPr/>
                  <a:lstStyle/>
                  <a:p>
                    <a:fld id="{F135AA94-3388-441C-A270-A6C6A8273D0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439E-4CBE-B436-BC8076F2BDB6}"/>
                </c:ext>
              </c:extLst>
            </c:dLbl>
            <c:dLbl>
              <c:idx val="7"/>
              <c:tx>
                <c:rich>
                  <a:bodyPr/>
                  <a:lstStyle/>
                  <a:p>
                    <a:fld id="{FD240307-60D9-4B9B-A65E-9483DDC31A0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439E-4CBE-B436-BC8076F2BDB6}"/>
                </c:ext>
              </c:extLst>
            </c:dLbl>
            <c:dLbl>
              <c:idx val="8"/>
              <c:delete val="1"/>
              <c:extLst>
                <c:ext xmlns:c15="http://schemas.microsoft.com/office/drawing/2012/chart" uri="{CE6537A1-D6FC-4f65-9D91-7224C49458BB}"/>
                <c:ext xmlns:c16="http://schemas.microsoft.com/office/drawing/2014/chart" uri="{C3380CC4-5D6E-409C-BE32-E72D297353CC}">
                  <c16:uniqueId val="{0000001B-439E-4CBE-B436-BC8076F2BDB6}"/>
                </c:ext>
              </c:extLst>
            </c:dLbl>
            <c:dLbl>
              <c:idx val="9"/>
              <c:delete val="1"/>
              <c:extLst>
                <c:ext xmlns:c15="http://schemas.microsoft.com/office/drawing/2012/chart" uri="{CE6537A1-D6FC-4f65-9D91-7224C49458BB}"/>
                <c:ext xmlns:c16="http://schemas.microsoft.com/office/drawing/2014/chart" uri="{C3380CC4-5D6E-409C-BE32-E72D297353CC}">
                  <c16:uniqueId val="{00000010-439E-4CBE-B436-BC8076F2BDB6}"/>
                </c:ext>
              </c:extLst>
            </c:dLbl>
            <c:dLbl>
              <c:idx val="10"/>
              <c:tx>
                <c:rich>
                  <a:bodyPr/>
                  <a:lstStyle/>
                  <a:p>
                    <a:fld id="{370AFBC5-2110-4E0D-9A56-BFDDA98CBFB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439E-4CBE-B436-BC8076F2BDB6}"/>
                </c:ext>
              </c:extLst>
            </c:dLbl>
            <c:dLbl>
              <c:idx val="11"/>
              <c:delete val="1"/>
              <c:extLst>
                <c:ext xmlns:c15="http://schemas.microsoft.com/office/drawing/2012/chart" uri="{CE6537A1-D6FC-4f65-9D91-7224C49458BB}"/>
                <c:ext xmlns:c16="http://schemas.microsoft.com/office/drawing/2014/chart" uri="{C3380CC4-5D6E-409C-BE32-E72D297353CC}">
                  <c16:uniqueId val="{0000000F-439E-4CBE-B436-BC8076F2BDB6}"/>
                </c:ext>
              </c:extLst>
            </c:dLbl>
            <c:dLbl>
              <c:idx val="12"/>
              <c:tx>
                <c:rich>
                  <a:bodyPr/>
                  <a:lstStyle/>
                  <a:p>
                    <a:fld id="{FD9A05A5-2943-426D-8F16-8E63A9318BD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439E-4CBE-B436-BC8076F2BDB6}"/>
                </c:ext>
              </c:extLst>
            </c:dLbl>
            <c:dLbl>
              <c:idx val="13"/>
              <c:tx>
                <c:rich>
                  <a:bodyPr/>
                  <a:lstStyle/>
                  <a:p>
                    <a:fld id="{F56AE6F9-A028-4463-B333-65591CEED91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439E-4CBE-B436-BC8076F2BDB6}"/>
                </c:ext>
              </c:extLst>
            </c:dLbl>
            <c:dLbl>
              <c:idx val="14"/>
              <c:delete val="1"/>
              <c:extLst>
                <c:ext xmlns:c15="http://schemas.microsoft.com/office/drawing/2012/chart" uri="{CE6537A1-D6FC-4f65-9D91-7224C49458BB}"/>
                <c:ext xmlns:c16="http://schemas.microsoft.com/office/drawing/2014/chart" uri="{C3380CC4-5D6E-409C-BE32-E72D297353CC}">
                  <c16:uniqueId val="{0000001E-439E-4CBE-B436-BC8076F2BDB6}"/>
                </c:ext>
              </c:extLst>
            </c:dLbl>
            <c:dLbl>
              <c:idx val="15"/>
              <c:tx>
                <c:rich>
                  <a:bodyPr/>
                  <a:lstStyle/>
                  <a:p>
                    <a:fld id="{0D870921-1B53-4DD0-AD49-80E8C541E66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439E-4CBE-B436-BC8076F2BDB6}"/>
                </c:ext>
              </c:extLst>
            </c:dLbl>
            <c:dLbl>
              <c:idx val="16"/>
              <c:delete val="1"/>
              <c:extLst>
                <c:ext xmlns:c15="http://schemas.microsoft.com/office/drawing/2012/chart" uri="{CE6537A1-D6FC-4f65-9D91-7224C49458BB}"/>
                <c:ext xmlns:c16="http://schemas.microsoft.com/office/drawing/2014/chart" uri="{C3380CC4-5D6E-409C-BE32-E72D297353CC}">
                  <c16:uniqueId val="{00000015-439E-4CBE-B436-BC8076F2BDB6}"/>
                </c:ext>
              </c:extLst>
            </c:dLbl>
            <c:dLbl>
              <c:idx val="17"/>
              <c:delete val="1"/>
              <c:extLst>
                <c:ext xmlns:c15="http://schemas.microsoft.com/office/drawing/2012/chart" uri="{CE6537A1-D6FC-4f65-9D91-7224C49458BB}"/>
                <c:ext xmlns:c16="http://schemas.microsoft.com/office/drawing/2014/chart" uri="{C3380CC4-5D6E-409C-BE32-E72D297353CC}">
                  <c16:uniqueId val="{00000018-439E-4CBE-B436-BC8076F2BDB6}"/>
                </c:ext>
              </c:extLst>
            </c:dLbl>
            <c:dLbl>
              <c:idx val="18"/>
              <c:tx>
                <c:rich>
                  <a:bodyPr/>
                  <a:lstStyle/>
                  <a:p>
                    <a:fld id="{71A02351-50CA-49FF-9455-37444CF5BA7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439E-4CBE-B436-BC8076F2BDB6}"/>
                </c:ext>
              </c:extLst>
            </c:dLbl>
            <c:dLbl>
              <c:idx val="19"/>
              <c:delete val="1"/>
              <c:extLst>
                <c:ext xmlns:c15="http://schemas.microsoft.com/office/drawing/2012/chart" uri="{CE6537A1-D6FC-4f65-9D91-7224C49458BB}"/>
                <c:ext xmlns:c16="http://schemas.microsoft.com/office/drawing/2014/chart" uri="{C3380CC4-5D6E-409C-BE32-E72D297353CC}">
                  <c16:uniqueId val="{00000014-439E-4CBE-B436-BC8076F2BDB6}"/>
                </c:ext>
              </c:extLst>
            </c:dLbl>
            <c:dLbl>
              <c:idx val="20"/>
              <c:tx>
                <c:rich>
                  <a:bodyPr/>
                  <a:lstStyle/>
                  <a:p>
                    <a:fld id="{AF278F75-6796-4E33-981D-DE5750315DF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439E-4CBE-B436-BC8076F2BDB6}"/>
                </c:ext>
              </c:extLst>
            </c:dLbl>
            <c:dLbl>
              <c:idx val="21"/>
              <c:delete val="1"/>
              <c:extLst>
                <c:ext xmlns:c15="http://schemas.microsoft.com/office/drawing/2012/chart" uri="{CE6537A1-D6FC-4f65-9D91-7224C49458BB}"/>
                <c:ext xmlns:c16="http://schemas.microsoft.com/office/drawing/2014/chart" uri="{C3380CC4-5D6E-409C-BE32-E72D297353CC}">
                  <c16:uniqueId val="{0000001D-439E-4CBE-B436-BC8076F2BDB6}"/>
                </c:ext>
              </c:extLst>
            </c:dLbl>
            <c:dLbl>
              <c:idx val="22"/>
              <c:delete val="1"/>
              <c:extLst>
                <c:ext xmlns:c15="http://schemas.microsoft.com/office/drawing/2012/chart" uri="{CE6537A1-D6FC-4f65-9D91-7224C49458BB}"/>
                <c:ext xmlns:c16="http://schemas.microsoft.com/office/drawing/2014/chart" uri="{C3380CC4-5D6E-409C-BE32-E72D297353CC}">
                  <c16:uniqueId val="{00000013-439E-4CBE-B436-BC8076F2BDB6}"/>
                </c:ext>
              </c:extLst>
            </c:dLbl>
            <c:dLbl>
              <c:idx val="23"/>
              <c:delete val="1"/>
              <c:extLst>
                <c:ext xmlns:c15="http://schemas.microsoft.com/office/drawing/2012/chart" uri="{CE6537A1-D6FC-4f65-9D91-7224C49458BB}"/>
                <c:ext xmlns:c16="http://schemas.microsoft.com/office/drawing/2014/chart" uri="{C3380CC4-5D6E-409C-BE32-E72D297353CC}">
                  <c16:uniqueId val="{0000000E-439E-4CBE-B436-BC8076F2BDB6}"/>
                </c:ext>
              </c:extLst>
            </c:dLbl>
            <c:dLbl>
              <c:idx val="24"/>
              <c:tx>
                <c:rich>
                  <a:bodyPr/>
                  <a:lstStyle/>
                  <a:p>
                    <a:fld id="{4F47E2D1-6BD9-4D9F-B9C9-B98AD478C4B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439E-4CBE-B436-BC8076F2BDB6}"/>
                </c:ext>
              </c:extLst>
            </c:dLbl>
            <c:dLbl>
              <c:idx val="25"/>
              <c:tx>
                <c:rich>
                  <a:bodyPr/>
                  <a:lstStyle/>
                  <a:p>
                    <a:fld id="{66804F55-E187-46F1-A1A2-031CCD72005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439E-4CBE-B436-BC8076F2BDB6}"/>
                </c:ext>
              </c:extLst>
            </c:dLbl>
            <c:dLbl>
              <c:idx val="26"/>
              <c:delete val="1"/>
              <c:extLst>
                <c:ext xmlns:c15="http://schemas.microsoft.com/office/drawing/2012/chart" uri="{CE6537A1-D6FC-4f65-9D91-7224C49458BB}"/>
                <c:ext xmlns:c16="http://schemas.microsoft.com/office/drawing/2014/chart" uri="{C3380CC4-5D6E-409C-BE32-E72D297353CC}">
                  <c16:uniqueId val="{00000012-439E-4CBE-B436-BC8076F2BDB6}"/>
                </c:ext>
              </c:extLst>
            </c:dLbl>
            <c:dLbl>
              <c:idx val="27"/>
              <c:delete val="1"/>
              <c:extLst>
                <c:ext xmlns:c15="http://schemas.microsoft.com/office/drawing/2012/chart" uri="{CE6537A1-D6FC-4f65-9D91-7224C49458BB}"/>
                <c:ext xmlns:c16="http://schemas.microsoft.com/office/drawing/2014/chart" uri="{C3380CC4-5D6E-409C-BE32-E72D297353CC}">
                  <c16:uniqueId val="{0000001A-439E-4CBE-B436-BC8076F2BDB6}"/>
                </c:ext>
              </c:extLst>
            </c:dLbl>
            <c:dLbl>
              <c:idx val="28"/>
              <c:tx>
                <c:rich>
                  <a:bodyPr/>
                  <a:lstStyle/>
                  <a:p>
                    <a:fld id="{DC0F3C17-622A-4629-9FB1-B41049BFAD8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439E-4CBE-B436-BC8076F2BDB6}"/>
                </c:ext>
              </c:extLst>
            </c:dLbl>
            <c:dLbl>
              <c:idx val="29"/>
              <c:delete val="1"/>
              <c:extLst>
                <c:ext xmlns:c15="http://schemas.microsoft.com/office/drawing/2012/chart" uri="{CE6537A1-D6FC-4f65-9D91-7224C49458BB}"/>
                <c:ext xmlns:c16="http://schemas.microsoft.com/office/drawing/2014/chart" uri="{C3380CC4-5D6E-409C-BE32-E72D297353CC}">
                  <c16:uniqueId val="{00000019-439E-4CBE-B436-BC8076F2BDB6}"/>
                </c:ext>
              </c:extLst>
            </c:dLbl>
            <c:dLbl>
              <c:idx val="30"/>
              <c:delete val="1"/>
              <c:extLst>
                <c:ext xmlns:c15="http://schemas.microsoft.com/office/drawing/2012/chart" uri="{CE6537A1-D6FC-4f65-9D91-7224C49458BB}"/>
                <c:ext xmlns:c16="http://schemas.microsoft.com/office/drawing/2014/chart" uri="{C3380CC4-5D6E-409C-BE32-E72D297353CC}">
                  <c16:uniqueId val="{00000017-439E-4CBE-B436-BC8076F2BDB6}"/>
                </c:ext>
              </c:extLst>
            </c:dLbl>
            <c:dLbl>
              <c:idx val="31"/>
              <c:delete val="1"/>
              <c:extLst>
                <c:ext xmlns:c15="http://schemas.microsoft.com/office/drawing/2012/chart" uri="{CE6537A1-D6FC-4f65-9D91-7224C49458BB}"/>
                <c:ext xmlns:c16="http://schemas.microsoft.com/office/drawing/2014/chart" uri="{C3380CC4-5D6E-409C-BE32-E72D297353CC}">
                  <c16:uniqueId val="{0000000D-439E-4CBE-B436-BC8076F2BD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1"/>
            <c:dispEq val="1"/>
            <c:trendlineLbl>
              <c:layout>
                <c:manualLayout>
                  <c:x val="5.5182847452379447E-2"/>
                  <c:y val="0.453287037037037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'Number of computing students'!$K$3:$K$34</c:f>
              <c:numCache>
                <c:formatCode>General</c:formatCode>
                <c:ptCount val="32"/>
                <c:pt idx="0">
                  <c:v>10041</c:v>
                </c:pt>
                <c:pt idx="1">
                  <c:v>15613</c:v>
                </c:pt>
                <c:pt idx="2">
                  <c:v>6700</c:v>
                </c:pt>
                <c:pt idx="3">
                  <c:v>4532</c:v>
                </c:pt>
                <c:pt idx="4">
                  <c:v>21740</c:v>
                </c:pt>
                <c:pt idx="5">
                  <c:v>2758</c:v>
                </c:pt>
                <c:pt idx="6">
                  <c:v>8594</c:v>
                </c:pt>
                <c:pt idx="7">
                  <c:v>7944</c:v>
                </c:pt>
                <c:pt idx="8">
                  <c:v>6854</c:v>
                </c:pt>
                <c:pt idx="9">
                  <c:v>8096</c:v>
                </c:pt>
                <c:pt idx="10">
                  <c:v>6421</c:v>
                </c:pt>
                <c:pt idx="11">
                  <c:v>8041</c:v>
                </c:pt>
                <c:pt idx="12">
                  <c:v>9634</c:v>
                </c:pt>
                <c:pt idx="13">
                  <c:v>22125</c:v>
                </c:pt>
                <c:pt idx="14">
                  <c:v>28568</c:v>
                </c:pt>
                <c:pt idx="15">
                  <c:v>13961</c:v>
                </c:pt>
                <c:pt idx="16">
                  <c:v>4416</c:v>
                </c:pt>
                <c:pt idx="17">
                  <c:v>5638</c:v>
                </c:pt>
                <c:pt idx="18">
                  <c:v>5328</c:v>
                </c:pt>
                <c:pt idx="19">
                  <c:v>1511</c:v>
                </c:pt>
                <c:pt idx="20">
                  <c:v>8047</c:v>
                </c:pt>
                <c:pt idx="21">
                  <c:v>21671</c:v>
                </c:pt>
                <c:pt idx="22">
                  <c:v>1273</c:v>
                </c:pt>
                <c:pt idx="23">
                  <c:v>7837</c:v>
                </c:pt>
                <c:pt idx="24">
                  <c:v>10508</c:v>
                </c:pt>
                <c:pt idx="25">
                  <c:v>6615</c:v>
                </c:pt>
                <c:pt idx="26">
                  <c:v>1467</c:v>
                </c:pt>
                <c:pt idx="27">
                  <c:v>6503</c:v>
                </c:pt>
                <c:pt idx="28">
                  <c:v>20075</c:v>
                </c:pt>
                <c:pt idx="29">
                  <c:v>6271</c:v>
                </c:pt>
                <c:pt idx="30">
                  <c:v>5548</c:v>
                </c:pt>
                <c:pt idx="31">
                  <c:v>11897</c:v>
                </c:pt>
              </c:numCache>
            </c:numRef>
          </c:xVal>
          <c:yVal>
            <c:numRef>
              <c:f>'Number of computing students'!$G$3:$G$34</c:f>
              <c:numCache>
                <c:formatCode>#,##0</c:formatCode>
                <c:ptCount val="32"/>
                <c:pt idx="0">
                  <c:v>15.4</c:v>
                </c:pt>
                <c:pt idx="1">
                  <c:v>25.4</c:v>
                </c:pt>
                <c:pt idx="2">
                  <c:v>14.8</c:v>
                </c:pt>
                <c:pt idx="3">
                  <c:v>11</c:v>
                </c:pt>
                <c:pt idx="4">
                  <c:v>48.52</c:v>
                </c:pt>
                <c:pt idx="5">
                  <c:v>5.4</c:v>
                </c:pt>
                <c:pt idx="6">
                  <c:v>11.3</c:v>
                </c:pt>
                <c:pt idx="7">
                  <c:v>21.8</c:v>
                </c:pt>
                <c:pt idx="8">
                  <c:v>12.6</c:v>
                </c:pt>
                <c:pt idx="9">
                  <c:v>19.600000000000001</c:v>
                </c:pt>
                <c:pt idx="10">
                  <c:v>9.08</c:v>
                </c:pt>
                <c:pt idx="11">
                  <c:v>17</c:v>
                </c:pt>
                <c:pt idx="12">
                  <c:v>14.2</c:v>
                </c:pt>
                <c:pt idx="13">
                  <c:v>31.91</c:v>
                </c:pt>
                <c:pt idx="14">
                  <c:v>53.4</c:v>
                </c:pt>
                <c:pt idx="15">
                  <c:v>10.44</c:v>
                </c:pt>
                <c:pt idx="16">
                  <c:v>11.2</c:v>
                </c:pt>
                <c:pt idx="17">
                  <c:v>10.89</c:v>
                </c:pt>
                <c:pt idx="18">
                  <c:v>7</c:v>
                </c:pt>
                <c:pt idx="19">
                  <c:v>2</c:v>
                </c:pt>
                <c:pt idx="20">
                  <c:v>26.2</c:v>
                </c:pt>
                <c:pt idx="21">
                  <c:v>42.8</c:v>
                </c:pt>
                <c:pt idx="22">
                  <c:v>2</c:v>
                </c:pt>
                <c:pt idx="23">
                  <c:v>18.600000000000001</c:v>
                </c:pt>
                <c:pt idx="24">
                  <c:v>29.4</c:v>
                </c:pt>
                <c:pt idx="25">
                  <c:v>7</c:v>
                </c:pt>
                <c:pt idx="26">
                  <c:v>3.4</c:v>
                </c:pt>
                <c:pt idx="27">
                  <c:v>14.2</c:v>
                </c:pt>
                <c:pt idx="28">
                  <c:v>47.6</c:v>
                </c:pt>
                <c:pt idx="29">
                  <c:v>11</c:v>
                </c:pt>
                <c:pt idx="30">
                  <c:v>14.2</c:v>
                </c:pt>
                <c:pt idx="31">
                  <c:v>23.44</c:v>
                </c:pt>
              </c:numCache>
            </c:numRef>
          </c:yVal>
          <c:smooth val="0"/>
          <c:extLst>
            <c:ext xmlns:c15="http://schemas.microsoft.com/office/drawing/2012/chart" uri="{02D57815-91ED-43cb-92C2-25804820EDAC}">
              <c15:datalabelsRange>
                <c15:f>'Number of computing students'!$A$3:$A$34</c15:f>
                <c15:dlblRangeCache>
                  <c:ptCount val="32"/>
                  <c:pt idx="0">
                    <c:v>Aberdeen City</c:v>
                  </c:pt>
                  <c:pt idx="1">
                    <c:v>Aberdeenshire</c:v>
                  </c:pt>
                  <c:pt idx="2">
                    <c:v>Angus</c:v>
                  </c:pt>
                  <c:pt idx="3">
                    <c:v>Argyll and Bute</c:v>
                  </c:pt>
                  <c:pt idx="4">
                    <c:v>City of Edinburgh</c:v>
                  </c:pt>
                  <c:pt idx="5">
                    <c:v>Clackmannanshire</c:v>
                  </c:pt>
                  <c:pt idx="6">
                    <c:v>Dumfries and Galloway</c:v>
                  </c:pt>
                  <c:pt idx="7">
                    <c:v>Dundee City</c:v>
                  </c:pt>
                  <c:pt idx="8">
                    <c:v>East Ayrshire</c:v>
                  </c:pt>
                  <c:pt idx="9">
                    <c:v>East Dunbartonshire</c:v>
                  </c:pt>
                  <c:pt idx="10">
                    <c:v>East Lothian</c:v>
                  </c:pt>
                  <c:pt idx="11">
                    <c:v>East Renfrewshire</c:v>
                  </c:pt>
                  <c:pt idx="12">
                    <c:v>Falkirk</c:v>
                  </c:pt>
                  <c:pt idx="13">
                    <c:v>Fife</c:v>
                  </c:pt>
                  <c:pt idx="14">
                    <c:v>Glasgow City</c:v>
                  </c:pt>
                  <c:pt idx="15">
                    <c:v>Highland</c:v>
                  </c:pt>
                  <c:pt idx="16">
                    <c:v>Inverclyde</c:v>
                  </c:pt>
                  <c:pt idx="17">
                    <c:v>Midlothian</c:v>
                  </c:pt>
                  <c:pt idx="18">
                    <c:v>Moray</c:v>
                  </c:pt>
                  <c:pt idx="19">
                    <c:v>Na h-Eileanan Siar*</c:v>
                  </c:pt>
                  <c:pt idx="20">
                    <c:v>North Ayrshire</c:v>
                  </c:pt>
                  <c:pt idx="21">
                    <c:v>North Lanarkshire</c:v>
                  </c:pt>
                  <c:pt idx="22">
                    <c:v>Orkney Islands</c:v>
                  </c:pt>
                  <c:pt idx="23">
                    <c:v>Perth and Kinross</c:v>
                  </c:pt>
                  <c:pt idx="24">
                    <c:v>Renfrewshire</c:v>
                  </c:pt>
                  <c:pt idx="25">
                    <c:v>Scottish Borders</c:v>
                  </c:pt>
                  <c:pt idx="26">
                    <c:v>Shetland Islands</c:v>
                  </c:pt>
                  <c:pt idx="27">
                    <c:v>South Ayrshire</c:v>
                  </c:pt>
                  <c:pt idx="28">
                    <c:v>South Lanarkshire</c:v>
                  </c:pt>
                  <c:pt idx="29">
                    <c:v>Stirling</c:v>
                  </c:pt>
                  <c:pt idx="30">
                    <c:v>West Dunbartonshire</c:v>
                  </c:pt>
                  <c:pt idx="31">
                    <c:v>West Lothian</c:v>
                  </c:pt>
                </c15:dlblRangeCache>
              </c15:datalabelsRange>
            </c:ext>
            <c:ext xmlns:c16="http://schemas.microsoft.com/office/drawing/2014/chart" uri="{C3380CC4-5D6E-409C-BE32-E72D297353CC}">
              <c16:uniqueId val="{0000000B-439E-4CBE-B436-BC8076F2BDB6}"/>
            </c:ext>
          </c:extLst>
        </c:ser>
        <c:dLbls>
          <c:showLegendKey val="0"/>
          <c:showVal val="0"/>
          <c:showCatName val="0"/>
          <c:showSerName val="0"/>
          <c:showPercent val="0"/>
          <c:showBubbleSize val="0"/>
        </c:dLbls>
        <c:axId val="674237576"/>
        <c:axId val="674233640"/>
      </c:scatterChart>
      <c:valAx>
        <c:axId val="674237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All secondary students in LA</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33640"/>
        <c:crosses val="autoZero"/>
        <c:crossBetween val="midCat"/>
      </c:valAx>
      <c:valAx>
        <c:axId val="6742336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 teachers in LA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37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19</xdr:col>
      <xdr:colOff>304800</xdr:colOff>
      <xdr:row>16</xdr:row>
      <xdr:rowOff>60960</xdr:rowOff>
    </xdr:to>
    <xdr:graphicFrame macro="">
      <xdr:nvGraphicFramePr>
        <xdr:cNvPr id="3" name="Chart 2">
          <a:extLst>
            <a:ext uri="{FF2B5EF4-FFF2-40B4-BE49-F238E27FC236}">
              <a16:creationId xmlns:a16="http://schemas.microsoft.com/office/drawing/2014/main" id="{BC389F88-372C-4711-AFE9-80B892A6A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19</xdr:row>
      <xdr:rowOff>0</xdr:rowOff>
    </xdr:from>
    <xdr:to>
      <xdr:col>19</xdr:col>
      <xdr:colOff>304800</xdr:colOff>
      <xdr:row>31</xdr:row>
      <xdr:rowOff>1501140</xdr:rowOff>
    </xdr:to>
    <xdr:graphicFrame macro="">
      <xdr:nvGraphicFramePr>
        <xdr:cNvPr id="4" name="Chart 3">
          <a:extLst>
            <a:ext uri="{FF2B5EF4-FFF2-40B4-BE49-F238E27FC236}">
              <a16:creationId xmlns:a16="http://schemas.microsoft.com/office/drawing/2014/main" id="{F2B46390-8B42-4A72-BA11-9A60B5FB0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7</xdr:col>
      <xdr:colOff>365760</xdr:colOff>
      <xdr:row>30</xdr:row>
      <xdr:rowOff>57151</xdr:rowOff>
    </xdr:to>
    <xdr:pic>
      <xdr:nvPicPr>
        <xdr:cNvPr id="8" name="Picture 7">
          <a:extLst>
            <a:ext uri="{FF2B5EF4-FFF2-40B4-BE49-F238E27FC236}">
              <a16:creationId xmlns:a16="http://schemas.microsoft.com/office/drawing/2014/main" id="{5639815D-75CB-48EB-9DC6-4794CF2D3691}"/>
            </a:ext>
          </a:extLst>
        </xdr:cNvPr>
        <xdr:cNvPicPr>
          <a:picLocks noChangeAspect="1"/>
        </xdr:cNvPicPr>
      </xdr:nvPicPr>
      <xdr:blipFill rotWithShape="1">
        <a:blip xmlns:r="http://schemas.openxmlformats.org/officeDocument/2006/relationships" r:embed="rId3"/>
        <a:srcRect l="2657" t="19028" r="36327" b="6805"/>
        <a:stretch/>
      </xdr:blipFill>
      <xdr:spPr>
        <a:xfrm>
          <a:off x="0" y="0"/>
          <a:ext cx="7292340" cy="5086351"/>
        </a:xfrm>
        <a:prstGeom prst="rect">
          <a:avLst/>
        </a:prstGeom>
      </xdr:spPr>
    </xdr:pic>
    <xdr:clientData/>
  </xdr:twoCellAnchor>
  <xdr:twoCellAnchor>
    <xdr:from>
      <xdr:col>0</xdr:col>
      <xdr:colOff>0</xdr:colOff>
      <xdr:row>33</xdr:row>
      <xdr:rowOff>45720</xdr:rowOff>
    </xdr:from>
    <xdr:to>
      <xdr:col>5</xdr:col>
      <xdr:colOff>601980</xdr:colOff>
      <xdr:row>49</xdr:row>
      <xdr:rowOff>106680</xdr:rowOff>
    </xdr:to>
    <xdr:graphicFrame macro="">
      <xdr:nvGraphicFramePr>
        <xdr:cNvPr id="10" name="Chart 9">
          <a:extLst>
            <a:ext uri="{FF2B5EF4-FFF2-40B4-BE49-F238E27FC236}">
              <a16:creationId xmlns:a16="http://schemas.microsoft.com/office/drawing/2014/main" id="{3637C8E3-FF23-4719-BC0E-43A8DB59F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160020</xdr:colOff>
      <xdr:row>0</xdr:row>
      <xdr:rowOff>137159</xdr:rowOff>
    </xdr:from>
    <xdr:to>
      <xdr:col>19</xdr:col>
      <xdr:colOff>553232</xdr:colOff>
      <xdr:row>15</xdr:row>
      <xdr:rowOff>20877</xdr:rowOff>
    </xdr:to>
    <xdr:graphicFrame macro="">
      <xdr:nvGraphicFramePr>
        <xdr:cNvPr id="2" name="Chart 1">
          <a:extLst>
            <a:ext uri="{FF2B5EF4-FFF2-40B4-BE49-F238E27FC236}">
              <a16:creationId xmlns:a16="http://schemas.microsoft.com/office/drawing/2014/main" id="{8A375257-D0FF-45C7-9FE8-D74C2D85D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152400</xdr:colOff>
      <xdr:row>15</xdr:row>
      <xdr:rowOff>137160</xdr:rowOff>
    </xdr:from>
    <xdr:to>
      <xdr:col>20</xdr:col>
      <xdr:colOff>0</xdr:colOff>
      <xdr:row>32</xdr:row>
      <xdr:rowOff>68580</xdr:rowOff>
    </xdr:to>
    <xdr:graphicFrame macro="">
      <xdr:nvGraphicFramePr>
        <xdr:cNvPr id="3" name="Chart 2">
          <a:extLst>
            <a:ext uri="{FF2B5EF4-FFF2-40B4-BE49-F238E27FC236}">
              <a16:creationId xmlns:a16="http://schemas.microsoft.com/office/drawing/2014/main" id="{3C17C063-29DA-456C-98C9-129AE9513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137160</xdr:colOff>
      <xdr:row>35</xdr:row>
      <xdr:rowOff>22860</xdr:rowOff>
    </xdr:from>
    <xdr:to>
      <xdr:col>11</xdr:col>
      <xdr:colOff>76200</xdr:colOff>
      <xdr:row>51</xdr:row>
      <xdr:rowOff>83820</xdr:rowOff>
    </xdr:to>
    <xdr:graphicFrame macro="">
      <xdr:nvGraphicFramePr>
        <xdr:cNvPr id="4" name="Chart 3">
          <a:extLst>
            <a:ext uri="{FF2B5EF4-FFF2-40B4-BE49-F238E27FC236}">
              <a16:creationId xmlns:a16="http://schemas.microsoft.com/office/drawing/2014/main" id="{EB6760EC-F6A0-47E5-9F6E-98E6D161B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76.981452893517" createdVersion="7" refreshedVersion="7" minRefreshableVersion="3" recordCount="32" xr:uid="{21556462-935E-4B70-95AF-102D212FFD01}">
  <cacheSource type="worksheet">
    <worksheetSource ref="A2:L34" sheet="Computing Teachers by LA 2021"/>
  </cacheSource>
  <cacheFields count="12">
    <cacheField name=" " numFmtId="0">
      <sharedItems count="32">
        <s v="Aberdeen City"/>
        <s v="Aberdeenshire"/>
        <s v="Angus"/>
        <s v="Argyll and Bute"/>
        <s v="City of Edinburgh"/>
        <s v="Clackmannanshire"/>
        <s v="Dumfries and Galloway"/>
        <s v="Dundee City"/>
        <s v="East Ayrshire"/>
        <s v="East Dunbartonshire"/>
        <s v="East Lothian"/>
        <s v="East Renfrewshire"/>
        <s v="Falkirk"/>
        <s v="Fife"/>
        <s v="Glasgow City"/>
        <s v="Highland"/>
        <s v="Inverclyde"/>
        <s v="Midlothian"/>
        <s v="Moray"/>
        <s v="Na h-Eileanan Siar*"/>
        <s v="North Ayrshire"/>
        <s v="North Lanarkshire"/>
        <s v="Orkney Islands"/>
        <s v="Perth and Kinross"/>
        <s v="Renfrewshire"/>
        <s v="Scottish Borders"/>
        <s v="Shetland Islands"/>
        <s v="South Ayrshire"/>
        <s v="South Lanarkshire"/>
        <s v="Stirling"/>
        <s v="West Dunbartonshire"/>
        <s v="West Lothian"/>
      </sharedItems>
    </cacheField>
    <cacheField name="Biology" numFmtId="3">
      <sharedItems containsSemiMixedTypes="0" containsString="0" containsNumber="1" minValue="6.6" maxValue="132.19999999999999"/>
    </cacheField>
    <cacheField name="Chemistry" numFmtId="3">
      <sharedItems containsSemiMixedTypes="0" containsString="0" containsNumber="1" minValue="3.6" maxValue="92.4"/>
    </cacheField>
    <cacheField name="Physics" numFmtId="3">
      <sharedItems containsSemiMixedTypes="0" containsString="0" containsNumber="1" minValue="1.6" maxValue="83.6"/>
    </cacheField>
    <cacheField name="Business Education" numFmtId="3">
      <sharedItems containsSemiMixedTypes="0" containsString="0" containsNumber="1" minValue="4.3" maxValue="115.1"/>
    </cacheField>
    <cacheField name="Computing" numFmtId="3">
      <sharedItems containsSemiMixedTypes="0" containsString="0" containsNumber="1" minValue="2" maxValue="53.4"/>
    </cacheField>
    <cacheField name="#of schools" numFmtId="3">
      <sharedItems containsSemiMixedTypes="0" containsString="0" containsNumber="1" containsInteger="1" minValue="3" maxValue="29"/>
    </cacheField>
    <cacheField name="Biology2" numFmtId="2">
      <sharedItems containsSemiMixedTypes="0" containsString="0" containsNumber="1" minValue="1.1057142857142856" maxValue="5.8250000000000002"/>
    </cacheField>
    <cacheField name="Chemistry2" numFmtId="2">
      <sharedItems containsSemiMixedTypes="0" containsString="0" containsNumber="1" minValue="0.65714285714285714" maxValue="5.4571428571428573"/>
    </cacheField>
    <cacheField name="Physics2" numFmtId="2">
      <sharedItems containsSemiMixedTypes="0" containsString="0" containsNumber="1" minValue="0.32" maxValue="4.2857142857142856"/>
    </cacheField>
    <cacheField name="Business Education2" numFmtId="2">
      <sharedItems containsSemiMixedTypes="0" containsString="0" containsNumber="1" minValue="0.91999999999999993" maxValue="4.7958333333333334"/>
    </cacheField>
    <cacheField name="Computing2" numFmtId="2">
      <sharedItems containsSemiMixedTypes="0" containsString="0" containsNumber="1" minValue="0.36" maxValue="2.9111111111111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n v="42.3"/>
    <n v="35.299999999999997"/>
    <n v="30.3"/>
    <n v="23.59"/>
    <n v="15.4"/>
    <n v="11"/>
    <n v="3.8454545454545452"/>
    <n v="3.209090909090909"/>
    <n v="2.7545454545454544"/>
    <n v="2.1445454545454545"/>
    <n v="1.4000000000000001"/>
  </r>
  <r>
    <x v="1"/>
    <n v="60.1"/>
    <n v="50.2"/>
    <n v="44.29"/>
    <n v="53.7"/>
    <n v="25.4"/>
    <n v="17"/>
    <n v="3.5352941176470587"/>
    <n v="2.9529411764705884"/>
    <n v="2.605294117647059"/>
    <n v="3.158823529411765"/>
    <n v="1.4941176470588236"/>
  </r>
  <r>
    <x v="2"/>
    <n v="29.8"/>
    <n v="25"/>
    <n v="16"/>
    <n v="15.8"/>
    <n v="14.8"/>
    <n v="8"/>
    <n v="3.7250000000000001"/>
    <n v="3.125"/>
    <n v="2"/>
    <n v="1.9750000000000001"/>
    <n v="1.85"/>
  </r>
  <r>
    <x v="3"/>
    <n v="22.4"/>
    <n v="13.2"/>
    <n v="11.6"/>
    <n v="16.399999999999999"/>
    <n v="11"/>
    <n v="10"/>
    <n v="2.2399999999999998"/>
    <n v="1.3199999999999998"/>
    <n v="1.1599999999999999"/>
    <n v="1.64"/>
    <n v="1.1000000000000001"/>
  </r>
  <r>
    <x v="4"/>
    <n v="89.59"/>
    <n v="70.38"/>
    <n v="54.85"/>
    <n v="55.55"/>
    <n v="48.52"/>
    <n v="23"/>
    <n v="3.8952173913043482"/>
    <n v="3.0599999999999996"/>
    <n v="2.3847826086956521"/>
    <n v="2.4152173913043478"/>
    <n v="2.1095652173913044"/>
  </r>
  <r>
    <x v="5"/>
    <n v="14.8"/>
    <n v="8"/>
    <n v="6.6"/>
    <n v="9.8000000000000007"/>
    <n v="5.4"/>
    <n v="3"/>
    <n v="4.9333333333333336"/>
    <n v="2.6666666666666665"/>
    <n v="2.1999999999999997"/>
    <n v="3.2666666666666671"/>
    <n v="1.8"/>
  </r>
  <r>
    <x v="6"/>
    <n v="42.6"/>
    <n v="31.2"/>
    <n v="22.2"/>
    <n v="28.56"/>
    <n v="11.3"/>
    <n v="16"/>
    <n v="2.6625000000000001"/>
    <n v="1.95"/>
    <n v="1.3875"/>
    <n v="1.7849999999999999"/>
    <n v="0.70625000000000004"/>
  </r>
  <r>
    <x v="7"/>
    <n v="30.9"/>
    <n v="23"/>
    <n v="19.510000000000002"/>
    <n v="25.8"/>
    <n v="21.8"/>
    <n v="8"/>
    <n v="3.8624999999999998"/>
    <n v="2.875"/>
    <n v="2.4387500000000002"/>
    <n v="3.2250000000000001"/>
    <n v="2.7250000000000001"/>
  </r>
  <r>
    <x v="8"/>
    <n v="28.8"/>
    <n v="19"/>
    <n v="13.4"/>
    <n v="13.8"/>
    <n v="12.6"/>
    <n v="7"/>
    <n v="4.1142857142857148"/>
    <n v="2.7142857142857144"/>
    <n v="1.9142857142857144"/>
    <n v="1.9714285714285715"/>
    <n v="1.8"/>
  </r>
  <r>
    <x v="9"/>
    <n v="43"/>
    <n v="33.4"/>
    <n v="29.4"/>
    <n v="35.200000000000003"/>
    <n v="19.600000000000001"/>
    <n v="8"/>
    <n v="5.375"/>
    <n v="4.1749999999999998"/>
    <n v="3.6749999999999998"/>
    <n v="4.4000000000000004"/>
    <n v="2.4500000000000002"/>
  </r>
  <r>
    <x v="10"/>
    <n v="27.81"/>
    <n v="19.46"/>
    <n v="17.86"/>
    <n v="24.33"/>
    <n v="9.08"/>
    <n v="6"/>
    <n v="4.6349999999999998"/>
    <n v="3.2433333333333336"/>
    <n v="2.9766666666666666"/>
    <n v="4.0549999999999997"/>
    <n v="1.5133333333333334"/>
  </r>
  <r>
    <x v="11"/>
    <n v="38.5"/>
    <n v="38.200000000000003"/>
    <n v="30"/>
    <n v="32.700000000000003"/>
    <n v="17"/>
    <n v="7"/>
    <n v="5.5"/>
    <n v="5.4571428571428573"/>
    <n v="4.2857142857142856"/>
    <n v="4.6714285714285717"/>
    <n v="2.4285714285714284"/>
  </r>
  <r>
    <x v="12"/>
    <n v="46.6"/>
    <n v="23.4"/>
    <n v="27.6"/>
    <n v="23.69"/>
    <n v="14.2"/>
    <n v="8"/>
    <n v="5.8250000000000002"/>
    <n v="2.9249999999999998"/>
    <n v="3.45"/>
    <n v="2.9612500000000002"/>
    <n v="1.7749999999999999"/>
  </r>
  <r>
    <x v="13"/>
    <n v="93.31"/>
    <n v="69.2"/>
    <n v="55.31"/>
    <n v="73.8"/>
    <n v="31.91"/>
    <n v="18"/>
    <n v="5.1838888888888892"/>
    <n v="3.8444444444444446"/>
    <n v="3.0727777777777781"/>
    <n v="4.0999999999999996"/>
    <n v="1.7727777777777778"/>
  </r>
  <r>
    <x v="14"/>
    <n v="132.19999999999999"/>
    <n v="92.4"/>
    <n v="83.6"/>
    <n v="115.1"/>
    <n v="53.4"/>
    <n v="24"/>
    <n v="5.5083333333333329"/>
    <n v="3.85"/>
    <n v="3.4833333333333329"/>
    <n v="4.7958333333333334"/>
    <n v="2.2250000000000001"/>
  </r>
  <r>
    <x v="15"/>
    <n v="65.12"/>
    <n v="49.38"/>
    <n v="41.76"/>
    <n v="34.799999999999997"/>
    <n v="10.44"/>
    <n v="29"/>
    <n v="2.2455172413793103"/>
    <n v="1.7027586206896552"/>
    <n v="1.44"/>
    <n v="1.2"/>
    <n v="0.36"/>
  </r>
  <r>
    <x v="16"/>
    <n v="14.6"/>
    <n v="17.100000000000001"/>
    <n v="12.1"/>
    <n v="14.2"/>
    <n v="11.2"/>
    <n v="6"/>
    <n v="2.4333333333333331"/>
    <n v="2.85"/>
    <n v="2.0166666666666666"/>
    <n v="2.3666666666666667"/>
    <n v="1.8666666666666665"/>
  </r>
  <r>
    <x v="17"/>
    <n v="22.41"/>
    <n v="17.64"/>
    <n v="12.78"/>
    <n v="9.2200000000000006"/>
    <n v="10.89"/>
    <n v="6"/>
    <n v="3.7349999999999999"/>
    <n v="2.94"/>
    <n v="2.13"/>
    <n v="1.5366666666666668"/>
    <n v="1.8150000000000002"/>
  </r>
  <r>
    <x v="18"/>
    <n v="18.399999999999999"/>
    <n v="22.6"/>
    <n v="16.600000000000001"/>
    <n v="13.8"/>
    <n v="7"/>
    <n v="8"/>
    <n v="2.2999999999999998"/>
    <n v="2.8250000000000002"/>
    <n v="2.0750000000000002"/>
    <n v="1.7250000000000001"/>
    <n v="0.875"/>
  </r>
  <r>
    <x v="19"/>
    <n v="6.6"/>
    <n v="5.6"/>
    <n v="7.6"/>
    <n v="4.3"/>
    <n v="2"/>
    <n v="4"/>
    <n v="1.65"/>
    <n v="1.4"/>
    <n v="1.9"/>
    <n v="1.075"/>
    <n v="0.5"/>
  </r>
  <r>
    <x v="20"/>
    <n v="39.6"/>
    <n v="26.4"/>
    <n v="23.8"/>
    <n v="14.3"/>
    <n v="26.2"/>
    <n v="9"/>
    <n v="4.4000000000000004"/>
    <n v="2.9333333333333331"/>
    <n v="2.6444444444444444"/>
    <n v="1.588888888888889"/>
    <n v="2.911111111111111"/>
  </r>
  <r>
    <x v="21"/>
    <n v="91.9"/>
    <n v="67.099999999999994"/>
    <n v="53.2"/>
    <n v="60.1"/>
    <n v="42.8"/>
    <n v="23"/>
    <n v="3.9956521739130437"/>
    <n v="2.9173913043478259"/>
    <n v="2.3130434782608695"/>
    <n v="2.6130434782608698"/>
    <n v="1.8608695652173912"/>
  </r>
  <r>
    <x v="22"/>
    <n v="7.26"/>
    <n v="3.6"/>
    <n v="1.6"/>
    <n v="4.5999999999999996"/>
    <n v="2"/>
    <n v="5"/>
    <n v="1.452"/>
    <n v="0.72"/>
    <n v="0.32"/>
    <n v="0.91999999999999993"/>
    <n v="0.4"/>
  </r>
  <r>
    <x v="23"/>
    <n v="30.6"/>
    <n v="24.26"/>
    <n v="20.2"/>
    <n v="17.399999999999999"/>
    <n v="18.600000000000001"/>
    <n v="11"/>
    <n v="2.7818181818181817"/>
    <n v="2.2054545454545456"/>
    <n v="1.8363636363636362"/>
    <n v="1.5818181818181818"/>
    <n v="1.6909090909090911"/>
  </r>
  <r>
    <x v="24"/>
    <n v="48.7"/>
    <n v="30.4"/>
    <n v="29.1"/>
    <n v="37.799999999999997"/>
    <n v="29.4"/>
    <n v="11"/>
    <n v="4.4272727272727277"/>
    <n v="2.7636363636363637"/>
    <n v="2.6454545454545455"/>
    <n v="3.4363636363636361"/>
    <n v="2.6727272727272724"/>
  </r>
  <r>
    <x v="25"/>
    <n v="25.67"/>
    <n v="23.53"/>
    <n v="10.8"/>
    <n v="18.3"/>
    <n v="7"/>
    <n v="9"/>
    <n v="2.8522222222222222"/>
    <n v="2.6144444444444446"/>
    <n v="1.2000000000000002"/>
    <n v="2.0333333333333332"/>
    <n v="0.77777777777777779"/>
  </r>
  <r>
    <x v="26"/>
    <n v="7.74"/>
    <n v="4.5999999999999996"/>
    <n v="5.6"/>
    <n v="7.6"/>
    <n v="3.4"/>
    <n v="7"/>
    <n v="1.1057142857142856"/>
    <n v="0.65714285714285714"/>
    <n v="0.79999999999999993"/>
    <n v="1.0857142857142856"/>
    <n v="0.48571428571428571"/>
  </r>
  <r>
    <x v="27"/>
    <n v="31.8"/>
    <n v="20.2"/>
    <n v="16"/>
    <n v="20.399999999999999"/>
    <n v="14.2"/>
    <n v="8"/>
    <n v="3.9750000000000001"/>
    <n v="2.5249999999999999"/>
    <n v="2"/>
    <n v="2.5499999999999998"/>
    <n v="1.7749999999999999"/>
  </r>
  <r>
    <x v="28"/>
    <n v="83.7"/>
    <n v="68.599999999999994"/>
    <n v="53.6"/>
    <n v="73"/>
    <n v="47.6"/>
    <n v="17"/>
    <n v="4.9235294117647062"/>
    <n v="4.0352941176470587"/>
    <n v="3.1529411764705881"/>
    <n v="4.2941176470588234"/>
    <n v="2.8000000000000003"/>
  </r>
  <r>
    <x v="29"/>
    <n v="24.8"/>
    <n v="19.600000000000001"/>
    <n v="20.5"/>
    <n v="15.4"/>
    <n v="11"/>
    <n v="7"/>
    <n v="3.5428571428571431"/>
    <n v="2.8000000000000003"/>
    <n v="2.9285714285714284"/>
    <n v="2.2000000000000002"/>
    <n v="1.5714285714285714"/>
  </r>
  <r>
    <x v="30"/>
    <n v="23.6"/>
    <n v="17.899999999999999"/>
    <n v="19.399999999999999"/>
    <n v="20.9"/>
    <n v="14.2"/>
    <n v="5"/>
    <n v="4.7200000000000006"/>
    <n v="3.5799999999999996"/>
    <n v="3.88"/>
    <n v="4.18"/>
    <n v="2.84"/>
  </r>
  <r>
    <x v="31"/>
    <n v="54.21"/>
    <n v="45.46"/>
    <n v="26.82"/>
    <n v="45.38"/>
    <n v="23.44"/>
    <n v="11"/>
    <n v="4.9281818181818187"/>
    <n v="4.1327272727272728"/>
    <n v="2.438181818181818"/>
    <n v="4.1254545454545459"/>
    <n v="2.13090909090909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6FC009-FD8A-4F91-86BC-9040728F4B2D}" name="PivotTable2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H34:I67" firstHeaderRow="1" firstDataRow="1" firstDataCol="1"/>
  <pivotFields count="12">
    <pivotField axis="axisRow" showAll="0" sortType="ascending">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3" showAll="0"/>
    <pivotField numFmtId="3" showAll="0"/>
    <pivotField numFmtId="3" showAll="0"/>
    <pivotField numFmtId="3" showAll="0"/>
    <pivotField numFmtId="2" showAll="0"/>
    <pivotField numFmtId="2" showAll="0"/>
    <pivotField numFmtId="2" showAll="0"/>
    <pivotField numFmtId="2" showAll="0"/>
    <pivotField dataField="1" numFmtId="2" showAll="0"/>
  </pivotFields>
  <rowFields count="1">
    <field x="0"/>
  </rowFields>
  <rowItems count="33">
    <i>
      <x v="15"/>
    </i>
    <i>
      <x v="22"/>
    </i>
    <i>
      <x v="26"/>
    </i>
    <i>
      <x v="19"/>
    </i>
    <i>
      <x v="6"/>
    </i>
    <i>
      <x v="25"/>
    </i>
    <i>
      <x v="18"/>
    </i>
    <i>
      <x v="3"/>
    </i>
    <i>
      <x/>
    </i>
    <i>
      <x v="1"/>
    </i>
    <i>
      <x v="10"/>
    </i>
    <i>
      <x v="29"/>
    </i>
    <i>
      <x v="23"/>
    </i>
    <i>
      <x v="13"/>
    </i>
    <i>
      <x v="27"/>
    </i>
    <i>
      <x v="12"/>
    </i>
    <i>
      <x v="5"/>
    </i>
    <i>
      <x v="8"/>
    </i>
    <i>
      <x v="17"/>
    </i>
    <i>
      <x v="2"/>
    </i>
    <i>
      <x v="21"/>
    </i>
    <i>
      <x v="16"/>
    </i>
    <i>
      <x v="4"/>
    </i>
    <i>
      <x v="31"/>
    </i>
    <i>
      <x v="14"/>
    </i>
    <i>
      <x v="11"/>
    </i>
    <i>
      <x v="9"/>
    </i>
    <i>
      <x v="24"/>
    </i>
    <i>
      <x v="7"/>
    </i>
    <i>
      <x v="28"/>
    </i>
    <i>
      <x v="30"/>
    </i>
    <i>
      <x v="20"/>
    </i>
    <i t="grand">
      <x/>
    </i>
  </rowItems>
  <colItems count="1">
    <i/>
  </colItems>
  <dataFields count="1">
    <dataField name="Sum of Computing2" fld="11"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20FE4-B7AB-4003-A9A2-71D8D889DA7E}">
  <dimension ref="A1:W30"/>
  <sheetViews>
    <sheetView showGridLines="0" workbookViewId="0">
      <selection activeCell="A27" sqref="A27:W30"/>
    </sheetView>
  </sheetViews>
  <sheetFormatPr defaultRowHeight="13.2" x14ac:dyDescent="0.25"/>
  <sheetData>
    <row r="1" spans="1:23" x14ac:dyDescent="0.25">
      <c r="A1" s="15" t="s">
        <v>81</v>
      </c>
    </row>
    <row r="2" spans="1:23" x14ac:dyDescent="0.25">
      <c r="A2" s="35" t="s">
        <v>82</v>
      </c>
      <c r="B2" s="35"/>
      <c r="C2" s="35"/>
      <c r="D2" s="35"/>
      <c r="E2" s="35"/>
      <c r="F2" s="35"/>
      <c r="G2" s="35"/>
      <c r="H2" s="35"/>
      <c r="I2" s="35"/>
      <c r="J2" s="35"/>
      <c r="K2" s="35"/>
      <c r="L2" s="35"/>
      <c r="M2" s="35"/>
      <c r="N2" s="35"/>
      <c r="O2" s="35"/>
      <c r="P2" s="35"/>
      <c r="Q2" s="35"/>
      <c r="R2" s="35"/>
      <c r="S2" s="35"/>
      <c r="T2" s="35"/>
      <c r="U2" s="35"/>
      <c r="V2" s="35"/>
      <c r="W2" s="35"/>
    </row>
    <row r="3" spans="1:23" x14ac:dyDescent="0.25">
      <c r="A3" s="35"/>
      <c r="B3" s="35"/>
      <c r="C3" s="35"/>
      <c r="D3" s="35"/>
      <c r="E3" s="35"/>
      <c r="F3" s="35"/>
      <c r="G3" s="35"/>
      <c r="H3" s="35"/>
      <c r="I3" s="35"/>
      <c r="J3" s="35"/>
      <c r="K3" s="35"/>
      <c r="L3" s="35"/>
      <c r="M3" s="35"/>
      <c r="N3" s="35"/>
      <c r="O3" s="35"/>
      <c r="P3" s="35"/>
      <c r="Q3" s="35"/>
      <c r="R3" s="35"/>
      <c r="S3" s="35"/>
      <c r="T3" s="35"/>
      <c r="U3" s="35"/>
      <c r="V3" s="35"/>
      <c r="W3" s="35"/>
    </row>
    <row r="4" spans="1:23" x14ac:dyDescent="0.25">
      <c r="A4" s="1" t="s">
        <v>83</v>
      </c>
    </row>
    <row r="5" spans="1:23" x14ac:dyDescent="0.25">
      <c r="A5" s="1" t="s">
        <v>80</v>
      </c>
    </row>
    <row r="6" spans="1:23" x14ac:dyDescent="0.25">
      <c r="A6" s="1" t="s">
        <v>84</v>
      </c>
    </row>
    <row r="7" spans="1:23" x14ac:dyDescent="0.25">
      <c r="A7" s="35" t="s">
        <v>93</v>
      </c>
      <c r="B7" s="35"/>
      <c r="C7" s="35"/>
      <c r="D7" s="35"/>
      <c r="E7" s="35"/>
      <c r="F7" s="35"/>
      <c r="G7" s="35"/>
      <c r="H7" s="35"/>
      <c r="I7" s="35"/>
      <c r="J7" s="35"/>
      <c r="K7" s="35"/>
      <c r="L7" s="35"/>
      <c r="M7" s="35"/>
      <c r="N7" s="35"/>
      <c r="O7" s="35"/>
      <c r="P7" s="35"/>
      <c r="Q7" s="35"/>
      <c r="R7" s="35"/>
      <c r="S7" s="35"/>
      <c r="T7" s="35"/>
      <c r="U7" s="35"/>
      <c r="V7" s="35"/>
      <c r="W7" s="35"/>
    </row>
    <row r="8" spans="1:23" x14ac:dyDescent="0.25">
      <c r="A8" s="35"/>
      <c r="B8" s="35"/>
      <c r="C8" s="35"/>
      <c r="D8" s="35"/>
      <c r="E8" s="35"/>
      <c r="F8" s="35"/>
      <c r="G8" s="35"/>
      <c r="H8" s="35"/>
      <c r="I8" s="35"/>
      <c r="J8" s="35"/>
      <c r="K8" s="35"/>
      <c r="L8" s="35"/>
      <c r="M8" s="35"/>
      <c r="N8" s="35"/>
      <c r="O8" s="35"/>
      <c r="P8" s="35"/>
      <c r="Q8" s="35"/>
      <c r="R8" s="35"/>
      <c r="S8" s="35"/>
      <c r="T8" s="35"/>
      <c r="U8" s="35"/>
      <c r="V8" s="35"/>
      <c r="W8" s="35"/>
    </row>
    <row r="9" spans="1:23" x14ac:dyDescent="0.25">
      <c r="A9" s="1" t="s">
        <v>85</v>
      </c>
    </row>
    <row r="10" spans="1:23" x14ac:dyDescent="0.25">
      <c r="A10" s="1" t="s">
        <v>86</v>
      </c>
    </row>
    <row r="11" spans="1:23" x14ac:dyDescent="0.25">
      <c r="A11" s="1" t="s">
        <v>87</v>
      </c>
    </row>
    <row r="12" spans="1:23" x14ac:dyDescent="0.25">
      <c r="A12" s="1" t="s">
        <v>91</v>
      </c>
    </row>
    <row r="13" spans="1:23" x14ac:dyDescent="0.25">
      <c r="A13" s="1" t="s">
        <v>92</v>
      </c>
    </row>
    <row r="14" spans="1:23" x14ac:dyDescent="0.25">
      <c r="A14" s="1" t="s">
        <v>98</v>
      </c>
    </row>
    <row r="15" spans="1:23" x14ac:dyDescent="0.25">
      <c r="A15" s="15" t="s">
        <v>77</v>
      </c>
    </row>
    <row r="16" spans="1:23" x14ac:dyDescent="0.25">
      <c r="A16" s="35" t="s">
        <v>78</v>
      </c>
      <c r="B16" s="35"/>
      <c r="C16" s="35"/>
      <c r="D16" s="35"/>
      <c r="E16" s="35"/>
      <c r="F16" s="35"/>
      <c r="G16" s="35"/>
      <c r="H16" s="35"/>
      <c r="I16" s="35"/>
      <c r="J16" s="35"/>
      <c r="K16" s="35"/>
      <c r="L16" s="35"/>
      <c r="M16" s="35"/>
      <c r="N16" s="35"/>
      <c r="O16" s="35"/>
      <c r="P16" s="35"/>
      <c r="Q16" s="35"/>
      <c r="R16" s="35"/>
      <c r="S16" s="35"/>
      <c r="T16" s="35"/>
      <c r="U16" s="35"/>
      <c r="V16" s="35"/>
      <c r="W16" s="35"/>
    </row>
    <row r="17" spans="1:23" x14ac:dyDescent="0.25">
      <c r="A17" s="35"/>
      <c r="B17" s="35"/>
      <c r="C17" s="35"/>
      <c r="D17" s="35"/>
      <c r="E17" s="35"/>
      <c r="F17" s="35"/>
      <c r="G17" s="35"/>
      <c r="H17" s="35"/>
      <c r="I17" s="35"/>
      <c r="J17" s="35"/>
      <c r="K17" s="35"/>
      <c r="L17" s="35"/>
      <c r="M17" s="35"/>
      <c r="N17" s="35"/>
      <c r="O17" s="35"/>
      <c r="P17" s="35"/>
      <c r="Q17" s="35"/>
      <c r="R17" s="35"/>
      <c r="S17" s="35"/>
      <c r="T17" s="35"/>
      <c r="U17" s="35"/>
      <c r="V17" s="35"/>
      <c r="W17" s="35"/>
    </row>
    <row r="18" spans="1:23" x14ac:dyDescent="0.25">
      <c r="A18" s="35"/>
      <c r="B18" s="35"/>
      <c r="C18" s="35"/>
      <c r="D18" s="35"/>
      <c r="E18" s="35"/>
      <c r="F18" s="35"/>
      <c r="G18" s="35"/>
      <c r="H18" s="35"/>
      <c r="I18" s="35"/>
      <c r="J18" s="35"/>
      <c r="K18" s="35"/>
      <c r="L18" s="35"/>
      <c r="M18" s="35"/>
      <c r="N18" s="35"/>
      <c r="O18" s="35"/>
      <c r="P18" s="35"/>
      <c r="Q18" s="35"/>
      <c r="R18" s="35"/>
      <c r="S18" s="35"/>
      <c r="T18" s="35"/>
      <c r="U18" s="35"/>
      <c r="V18" s="35"/>
      <c r="W18" s="35"/>
    </row>
    <row r="19" spans="1:23" x14ac:dyDescent="0.25">
      <c r="A19" s="35"/>
      <c r="B19" s="35"/>
      <c r="C19" s="35"/>
      <c r="D19" s="35"/>
      <c r="E19" s="35"/>
      <c r="F19" s="35"/>
      <c r="G19" s="35"/>
      <c r="H19" s="35"/>
      <c r="I19" s="35"/>
      <c r="J19" s="35"/>
      <c r="K19" s="35"/>
      <c r="L19" s="35"/>
      <c r="M19" s="35"/>
      <c r="N19" s="35"/>
      <c r="O19" s="35"/>
      <c r="P19" s="35"/>
      <c r="Q19" s="35"/>
      <c r="R19" s="35"/>
      <c r="S19" s="35"/>
      <c r="T19" s="35"/>
      <c r="U19" s="35"/>
      <c r="V19" s="35"/>
      <c r="W19" s="35"/>
    </row>
    <row r="20" spans="1:23" x14ac:dyDescent="0.25">
      <c r="A20" s="39" t="s">
        <v>79</v>
      </c>
      <c r="B20" s="39"/>
      <c r="C20" s="39"/>
      <c r="D20" s="39"/>
      <c r="E20" s="39"/>
      <c r="F20" s="39"/>
      <c r="G20" s="39"/>
      <c r="H20" s="39"/>
      <c r="I20" s="39"/>
      <c r="J20" s="39"/>
      <c r="K20" s="39"/>
      <c r="L20" s="39"/>
      <c r="M20" s="39"/>
      <c r="N20" s="39"/>
      <c r="O20" s="39"/>
      <c r="P20" s="39"/>
      <c r="Q20" s="39"/>
      <c r="R20" s="39"/>
      <c r="S20" s="39"/>
      <c r="T20" s="39"/>
      <c r="U20" s="39"/>
      <c r="V20" s="39"/>
      <c r="W20" s="39"/>
    </row>
    <row r="21" spans="1:23" x14ac:dyDescent="0.25">
      <c r="A21" s="39"/>
      <c r="B21" s="39"/>
      <c r="C21" s="39"/>
      <c r="D21" s="39"/>
      <c r="E21" s="39"/>
      <c r="F21" s="39"/>
      <c r="G21" s="39"/>
      <c r="H21" s="39"/>
      <c r="I21" s="39"/>
      <c r="J21" s="39"/>
      <c r="K21" s="39"/>
      <c r="L21" s="39"/>
      <c r="M21" s="39"/>
      <c r="N21" s="39"/>
      <c r="O21" s="39"/>
      <c r="P21" s="39"/>
      <c r="Q21" s="39"/>
      <c r="R21" s="39"/>
      <c r="S21" s="39"/>
      <c r="T21" s="39"/>
      <c r="U21" s="39"/>
      <c r="V21" s="39"/>
      <c r="W21" s="39"/>
    </row>
    <row r="22" spans="1:23" x14ac:dyDescent="0.25">
      <c r="A22" s="39"/>
      <c r="B22" s="39"/>
      <c r="C22" s="39"/>
      <c r="D22" s="39"/>
      <c r="E22" s="39"/>
      <c r="F22" s="39"/>
      <c r="G22" s="39"/>
      <c r="H22" s="39"/>
      <c r="I22" s="39"/>
      <c r="J22" s="39"/>
      <c r="K22" s="39"/>
      <c r="L22" s="39"/>
      <c r="M22" s="39"/>
      <c r="N22" s="39"/>
      <c r="O22" s="39"/>
      <c r="P22" s="39"/>
      <c r="Q22" s="39"/>
      <c r="R22" s="39"/>
      <c r="S22" s="39"/>
      <c r="T22" s="39"/>
      <c r="U22" s="39"/>
      <c r="V22" s="39"/>
      <c r="W22" s="39"/>
    </row>
    <row r="24" spans="1:23" x14ac:dyDescent="0.25">
      <c r="A24" s="35" t="s">
        <v>90</v>
      </c>
      <c r="B24" s="35"/>
      <c r="C24" s="35"/>
      <c r="D24" s="35"/>
      <c r="E24" s="35"/>
      <c r="F24" s="35"/>
      <c r="G24" s="35"/>
      <c r="H24" s="35"/>
      <c r="I24" s="35"/>
      <c r="J24" s="35"/>
      <c r="K24" s="35"/>
      <c r="L24" s="35"/>
      <c r="M24" s="35"/>
      <c r="N24" s="35"/>
      <c r="O24" s="35"/>
      <c r="P24" s="35"/>
      <c r="Q24" s="35"/>
      <c r="R24" s="35"/>
      <c r="S24" s="35"/>
      <c r="T24" s="35"/>
      <c r="U24" s="35"/>
      <c r="V24" s="35"/>
      <c r="W24" s="35"/>
    </row>
    <row r="25" spans="1:23" x14ac:dyDescent="0.25">
      <c r="A25" s="35"/>
      <c r="B25" s="35"/>
      <c r="C25" s="35"/>
      <c r="D25" s="35"/>
      <c r="E25" s="35"/>
      <c r="F25" s="35"/>
      <c r="G25" s="35"/>
      <c r="H25" s="35"/>
      <c r="I25" s="35"/>
      <c r="J25" s="35"/>
      <c r="K25" s="35"/>
      <c r="L25" s="35"/>
      <c r="M25" s="35"/>
      <c r="N25" s="35"/>
      <c r="O25" s="35"/>
      <c r="P25" s="35"/>
      <c r="Q25" s="35"/>
      <c r="R25" s="35"/>
      <c r="S25" s="35"/>
      <c r="T25" s="35"/>
      <c r="U25" s="35"/>
      <c r="V25" s="35"/>
      <c r="W25" s="35"/>
    </row>
    <row r="27" spans="1:23" ht="13.2" customHeight="1" x14ac:dyDescent="0.25">
      <c r="A27" s="40" t="s">
        <v>99</v>
      </c>
      <c r="B27" s="40"/>
      <c r="C27" s="40"/>
      <c r="D27" s="40"/>
      <c r="E27" s="40"/>
      <c r="F27" s="40"/>
      <c r="G27" s="40"/>
      <c r="H27" s="40"/>
      <c r="I27" s="40"/>
      <c r="J27" s="40"/>
      <c r="K27" s="40"/>
      <c r="L27" s="40"/>
      <c r="M27" s="40"/>
      <c r="N27" s="40"/>
      <c r="O27" s="40"/>
      <c r="P27" s="40"/>
      <c r="Q27" s="40"/>
      <c r="R27" s="40"/>
      <c r="S27" s="40"/>
      <c r="T27" s="40"/>
      <c r="U27" s="40"/>
      <c r="V27" s="40"/>
      <c r="W27" s="40"/>
    </row>
    <row r="28" spans="1:23" x14ac:dyDescent="0.25">
      <c r="A28" s="40"/>
      <c r="B28" s="40"/>
      <c r="C28" s="40"/>
      <c r="D28" s="40"/>
      <c r="E28" s="40"/>
      <c r="F28" s="40"/>
      <c r="G28" s="40"/>
      <c r="H28" s="40"/>
      <c r="I28" s="40"/>
      <c r="J28" s="40"/>
      <c r="K28" s="40"/>
      <c r="L28" s="40"/>
      <c r="M28" s="40"/>
      <c r="N28" s="40"/>
      <c r="O28" s="40"/>
      <c r="P28" s="40"/>
      <c r="Q28" s="40"/>
      <c r="R28" s="40"/>
      <c r="S28" s="40"/>
      <c r="T28" s="40"/>
      <c r="U28" s="40"/>
      <c r="V28" s="40"/>
      <c r="W28" s="40"/>
    </row>
    <row r="29" spans="1:23" x14ac:dyDescent="0.25">
      <c r="A29" s="40"/>
      <c r="B29" s="40"/>
      <c r="C29" s="40"/>
      <c r="D29" s="40"/>
      <c r="E29" s="40"/>
      <c r="F29" s="40"/>
      <c r="G29" s="40"/>
      <c r="H29" s="40"/>
      <c r="I29" s="40"/>
      <c r="J29" s="40"/>
      <c r="K29" s="40"/>
      <c r="L29" s="40"/>
      <c r="M29" s="40"/>
      <c r="N29" s="40"/>
      <c r="O29" s="40"/>
      <c r="P29" s="40"/>
      <c r="Q29" s="40"/>
      <c r="R29" s="40"/>
      <c r="S29" s="40"/>
      <c r="T29" s="40"/>
      <c r="U29" s="40"/>
      <c r="V29" s="40"/>
      <c r="W29" s="40"/>
    </row>
    <row r="30" spans="1:23" x14ac:dyDescent="0.25">
      <c r="A30" s="40"/>
      <c r="B30" s="40"/>
      <c r="C30" s="40"/>
      <c r="D30" s="40"/>
      <c r="E30" s="40"/>
      <c r="F30" s="40"/>
      <c r="G30" s="40"/>
      <c r="H30" s="40"/>
      <c r="I30" s="40"/>
      <c r="J30" s="40"/>
      <c r="K30" s="40"/>
      <c r="L30" s="40"/>
      <c r="M30" s="40"/>
      <c r="N30" s="40"/>
      <c r="O30" s="40"/>
      <c r="P30" s="40"/>
      <c r="Q30" s="40"/>
      <c r="R30" s="40"/>
      <c r="S30" s="40"/>
      <c r="T30" s="40"/>
      <c r="U30" s="40"/>
      <c r="V30" s="40"/>
      <c r="W30" s="40"/>
    </row>
  </sheetData>
  <mergeCells count="6">
    <mergeCell ref="A16:W19"/>
    <mergeCell ref="A20:W22"/>
    <mergeCell ref="A24:W25"/>
    <mergeCell ref="A7:W8"/>
    <mergeCell ref="A2:W3"/>
    <mergeCell ref="A27:W3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D66B5-93BC-45F7-B0F5-14F1928A7213}">
  <sheetPr>
    <pageSetUpPr fitToPage="1"/>
  </sheetPr>
  <dimension ref="A1:R93"/>
  <sheetViews>
    <sheetView tabSelected="1" zoomScaleNormal="100" workbookViewId="0">
      <selection activeCell="G22" sqref="G22"/>
    </sheetView>
  </sheetViews>
  <sheetFormatPr defaultRowHeight="13.2" x14ac:dyDescent="0.25"/>
  <cols>
    <col min="1" max="1" width="20.109375" customWidth="1"/>
    <col min="2" max="2" width="7" bestFit="1" customWidth="1"/>
    <col min="3" max="3" width="9.21875" bestFit="1" customWidth="1"/>
    <col min="4" max="4" width="7.44140625" bestFit="1" customWidth="1"/>
    <col min="5" max="5" width="17.21875" bestFit="1" customWidth="1"/>
    <col min="6" max="6" width="9.6640625" style="9" bestFit="1" customWidth="1"/>
    <col min="7" max="7" width="10.21875" bestFit="1" customWidth="1"/>
    <col min="8" max="8" width="7" bestFit="1" customWidth="1"/>
    <col min="9" max="9" width="9.21875" bestFit="1" customWidth="1"/>
    <col min="10" max="10" width="7.44140625" bestFit="1" customWidth="1"/>
    <col min="11" max="11" width="17.21875" bestFit="1" customWidth="1"/>
    <col min="12" max="12" width="9.6640625" bestFit="1" customWidth="1"/>
    <col min="13" max="13" width="11.109375" bestFit="1" customWidth="1"/>
    <col min="17" max="17" width="17.21875" bestFit="1" customWidth="1"/>
    <col min="18" max="18" width="9.6640625" bestFit="1" customWidth="1"/>
  </cols>
  <sheetData>
    <row r="1" spans="1:18" x14ac:dyDescent="0.25">
      <c r="A1" s="2" t="s">
        <v>38</v>
      </c>
      <c r="B1" s="32" t="s">
        <v>39</v>
      </c>
      <c r="C1" s="32"/>
      <c r="D1" s="32"/>
      <c r="E1" s="32"/>
      <c r="F1" s="33"/>
      <c r="G1" s="7"/>
      <c r="H1" s="32" t="s">
        <v>40</v>
      </c>
      <c r="I1" s="32"/>
      <c r="J1" s="32"/>
      <c r="K1" s="32"/>
      <c r="L1" s="33"/>
      <c r="M1" s="7"/>
      <c r="N1" s="34" t="s">
        <v>44</v>
      </c>
      <c r="O1" s="32"/>
      <c r="P1" s="32"/>
      <c r="Q1" s="32"/>
      <c r="R1" s="33"/>
    </row>
    <row r="2" spans="1:18" x14ac:dyDescent="0.25">
      <c r="A2" s="20" t="s">
        <v>0</v>
      </c>
      <c r="B2" s="21" t="s">
        <v>1</v>
      </c>
      <c r="C2" s="21" t="s">
        <v>2</v>
      </c>
      <c r="D2" s="21" t="s">
        <v>3</v>
      </c>
      <c r="E2" s="21" t="s">
        <v>4</v>
      </c>
      <c r="F2" s="22" t="s">
        <v>5</v>
      </c>
      <c r="G2" s="21" t="s">
        <v>41</v>
      </c>
      <c r="H2" s="21" t="s">
        <v>1</v>
      </c>
      <c r="I2" s="21" t="s">
        <v>2</v>
      </c>
      <c r="J2" s="21" t="s">
        <v>3</v>
      </c>
      <c r="K2" s="21" t="s">
        <v>4</v>
      </c>
      <c r="L2" s="22" t="s">
        <v>5</v>
      </c>
      <c r="M2" s="23" t="s">
        <v>45</v>
      </c>
      <c r="N2" s="21" t="s">
        <v>1</v>
      </c>
      <c r="O2" s="21" t="s">
        <v>2</v>
      </c>
      <c r="P2" s="21" t="s">
        <v>3</v>
      </c>
      <c r="Q2" s="21" t="s">
        <v>4</v>
      </c>
      <c r="R2" s="22" t="s">
        <v>5</v>
      </c>
    </row>
    <row r="3" spans="1:18" x14ac:dyDescent="0.25">
      <c r="A3" t="s">
        <v>6</v>
      </c>
      <c r="B3" s="3">
        <v>42.3</v>
      </c>
      <c r="C3" s="3">
        <v>35.299999999999997</v>
      </c>
      <c r="D3" s="3">
        <v>30.3</v>
      </c>
      <c r="E3" s="3">
        <v>23.59</v>
      </c>
      <c r="F3" s="8">
        <v>15.4</v>
      </c>
      <c r="G3" s="3">
        <v>11</v>
      </c>
      <c r="H3" s="13">
        <f>B3/$G$3</f>
        <v>3.8454545454545452</v>
      </c>
      <c r="I3" s="13">
        <f>C3/$G$3</f>
        <v>3.209090909090909</v>
      </c>
      <c r="J3" s="13">
        <f>D3/$G$3</f>
        <v>2.7545454545454544</v>
      </c>
      <c r="K3" s="13">
        <f>E3/$G$3</f>
        <v>2.1445454545454545</v>
      </c>
      <c r="L3" s="14">
        <f>F3/$G$3</f>
        <v>1.4000000000000001</v>
      </c>
      <c r="M3">
        <v>729.04</v>
      </c>
      <c r="N3" s="24">
        <f>B3/$M3</f>
        <v>5.8021507736201031E-2</v>
      </c>
      <c r="O3" s="24">
        <f t="shared" ref="O3:R18" si="0">C3/$M3</f>
        <v>4.8419839789311969E-2</v>
      </c>
      <c r="P3" s="24">
        <f t="shared" si="0"/>
        <v>4.1561505541534073E-2</v>
      </c>
      <c r="Q3" s="24">
        <f t="shared" si="0"/>
        <v>3.2357620981016133E-2</v>
      </c>
      <c r="R3" s="24">
        <f t="shared" si="0"/>
        <v>2.1123669483155933E-2</v>
      </c>
    </row>
    <row r="4" spans="1:18" x14ac:dyDescent="0.25">
      <c r="A4" t="s">
        <v>7</v>
      </c>
      <c r="B4" s="3">
        <v>60.1</v>
      </c>
      <c r="C4" s="3">
        <v>50.2</v>
      </c>
      <c r="D4" s="3">
        <v>44.29</v>
      </c>
      <c r="E4" s="3">
        <v>53.7</v>
      </c>
      <c r="F4" s="8">
        <v>25.4</v>
      </c>
      <c r="G4" s="3">
        <v>17</v>
      </c>
      <c r="H4" s="13">
        <f>B4/$G$4</f>
        <v>3.5352941176470587</v>
      </c>
      <c r="I4" s="13">
        <f t="shared" ref="I4:L4" si="1">C4/$G$4</f>
        <v>2.9529411764705884</v>
      </c>
      <c r="J4" s="13">
        <f t="shared" si="1"/>
        <v>2.605294117647059</v>
      </c>
      <c r="K4" s="13">
        <f t="shared" si="1"/>
        <v>3.158823529411765</v>
      </c>
      <c r="L4" s="14">
        <f t="shared" si="1"/>
        <v>1.4941176470588236</v>
      </c>
      <c r="M4">
        <v>1190.58</v>
      </c>
      <c r="N4" s="24">
        <f t="shared" ref="N4:N35" si="2">B4/$M4</f>
        <v>5.0479598179038791E-2</v>
      </c>
      <c r="O4" s="24">
        <f t="shared" si="0"/>
        <v>4.2164323271010773E-2</v>
      </c>
      <c r="P4" s="24">
        <f t="shared" si="0"/>
        <v>3.7200356128945559E-2</v>
      </c>
      <c r="Q4" s="24">
        <f t="shared" si="0"/>
        <v>4.510406692536411E-2</v>
      </c>
      <c r="R4" s="24">
        <f t="shared" si="0"/>
        <v>2.1334139663021386E-2</v>
      </c>
    </row>
    <row r="5" spans="1:18" x14ac:dyDescent="0.25">
      <c r="A5" t="s">
        <v>8</v>
      </c>
      <c r="B5" s="3">
        <v>29.8</v>
      </c>
      <c r="C5" s="3">
        <v>25</v>
      </c>
      <c r="D5" s="3">
        <v>16</v>
      </c>
      <c r="E5" s="3">
        <v>15.8</v>
      </c>
      <c r="F5" s="8">
        <v>14.8</v>
      </c>
      <c r="G5" s="3">
        <v>8</v>
      </c>
      <c r="H5" s="13">
        <f>B5/$G$5</f>
        <v>3.7250000000000001</v>
      </c>
      <c r="I5" s="13">
        <f t="shared" ref="I5:L5" si="3">C5/$G$5</f>
        <v>3.125</v>
      </c>
      <c r="J5" s="13">
        <f t="shared" si="3"/>
        <v>2</v>
      </c>
      <c r="K5" s="13">
        <f t="shared" si="3"/>
        <v>1.9750000000000001</v>
      </c>
      <c r="L5" s="14">
        <f t="shared" si="3"/>
        <v>1.85</v>
      </c>
      <c r="M5">
        <v>534.74</v>
      </c>
      <c r="N5" s="24">
        <f t="shared" si="2"/>
        <v>5.5728017354228221E-2</v>
      </c>
      <c r="O5" s="24">
        <f t="shared" si="0"/>
        <v>4.675169241126529E-2</v>
      </c>
      <c r="P5" s="24">
        <f t="shared" si="0"/>
        <v>2.9921083143209785E-2</v>
      </c>
      <c r="Q5" s="24">
        <f t="shared" si="0"/>
        <v>2.9547069603919663E-2</v>
      </c>
      <c r="R5" s="24">
        <f t="shared" si="0"/>
        <v>2.7677001907469051E-2</v>
      </c>
    </row>
    <row r="6" spans="1:18" x14ac:dyDescent="0.25">
      <c r="A6" t="s">
        <v>9</v>
      </c>
      <c r="B6" s="3">
        <v>22.4</v>
      </c>
      <c r="C6" s="3">
        <v>13.2</v>
      </c>
      <c r="D6" s="3">
        <v>11.6</v>
      </c>
      <c r="E6" s="3">
        <v>16.399999999999999</v>
      </c>
      <c r="F6" s="8">
        <v>11</v>
      </c>
      <c r="G6" s="3">
        <v>10</v>
      </c>
      <c r="H6" s="13">
        <f>B6/$G6</f>
        <v>2.2399999999999998</v>
      </c>
      <c r="I6" s="13">
        <f t="shared" ref="I6:L21" si="4">C6/$G6</f>
        <v>1.3199999999999998</v>
      </c>
      <c r="J6" s="13">
        <f t="shared" si="4"/>
        <v>1.1599999999999999</v>
      </c>
      <c r="K6" s="13">
        <f t="shared" si="4"/>
        <v>1.64</v>
      </c>
      <c r="L6" s="14">
        <f t="shared" si="4"/>
        <v>1.1000000000000001</v>
      </c>
      <c r="M6">
        <v>379.85</v>
      </c>
      <c r="N6" s="24">
        <f t="shared" si="2"/>
        <v>5.8970646307753054E-2</v>
      </c>
      <c r="O6" s="24">
        <f t="shared" si="0"/>
        <v>3.475055943135448E-2</v>
      </c>
      <c r="P6" s="24">
        <f t="shared" si="0"/>
        <v>3.0538370409372118E-2</v>
      </c>
      <c r="Q6" s="24">
        <f t="shared" si="0"/>
        <v>4.3174937475319197E-2</v>
      </c>
      <c r="R6" s="24">
        <f t="shared" si="0"/>
        <v>2.8958799526128735E-2</v>
      </c>
    </row>
    <row r="7" spans="1:18" x14ac:dyDescent="0.25">
      <c r="A7" t="s">
        <v>10</v>
      </c>
      <c r="B7" s="3">
        <v>89.59</v>
      </c>
      <c r="C7" s="3">
        <v>70.38</v>
      </c>
      <c r="D7" s="3">
        <v>54.85</v>
      </c>
      <c r="E7" s="3">
        <v>55.55</v>
      </c>
      <c r="F7" s="8">
        <v>48.52</v>
      </c>
      <c r="G7" s="3">
        <v>23</v>
      </c>
      <c r="H7" s="13">
        <f t="shared" ref="H7:H35" si="5">B7/$G7</f>
        <v>3.8952173913043482</v>
      </c>
      <c r="I7" s="13">
        <f t="shared" si="4"/>
        <v>3.0599999999999996</v>
      </c>
      <c r="J7" s="13">
        <f t="shared" si="4"/>
        <v>2.3847826086956521</v>
      </c>
      <c r="K7" s="13">
        <f t="shared" si="4"/>
        <v>2.4152173913043478</v>
      </c>
      <c r="L7" s="14">
        <f t="shared" si="4"/>
        <v>2.1095652173913044</v>
      </c>
      <c r="M7">
        <v>1579.1</v>
      </c>
      <c r="N7" s="24">
        <f t="shared" si="2"/>
        <v>5.6734848964600092E-2</v>
      </c>
      <c r="O7" s="24">
        <f t="shared" si="0"/>
        <v>4.4569691596479007E-2</v>
      </c>
      <c r="P7" s="24">
        <f t="shared" si="0"/>
        <v>3.47349756190235E-2</v>
      </c>
      <c r="Q7" s="24">
        <f t="shared" si="0"/>
        <v>3.5178266100943573E-2</v>
      </c>
      <c r="R7" s="24">
        <f t="shared" si="0"/>
        <v>3.0726363118231906E-2</v>
      </c>
    </row>
    <row r="8" spans="1:18" x14ac:dyDescent="0.25">
      <c r="A8" t="s">
        <v>11</v>
      </c>
      <c r="B8" s="3">
        <v>14.8</v>
      </c>
      <c r="C8" s="3">
        <v>8</v>
      </c>
      <c r="D8" s="3">
        <v>6.6</v>
      </c>
      <c r="E8" s="3">
        <v>9.8000000000000007</v>
      </c>
      <c r="F8" s="8">
        <v>5.4</v>
      </c>
      <c r="G8" s="3">
        <v>3</v>
      </c>
      <c r="H8" s="13">
        <f t="shared" si="5"/>
        <v>4.9333333333333336</v>
      </c>
      <c r="I8" s="13">
        <f t="shared" si="4"/>
        <v>2.6666666666666665</v>
      </c>
      <c r="J8" s="13">
        <f t="shared" si="4"/>
        <v>2.1999999999999997</v>
      </c>
      <c r="K8" s="13">
        <f t="shared" si="4"/>
        <v>3.2666666666666671</v>
      </c>
      <c r="L8" s="14">
        <f t="shared" si="4"/>
        <v>1.8</v>
      </c>
      <c r="M8">
        <v>213.54</v>
      </c>
      <c r="N8" s="24">
        <f t="shared" si="2"/>
        <v>6.930785801255035E-2</v>
      </c>
      <c r="O8" s="24">
        <f t="shared" si="0"/>
        <v>3.7463707033810995E-2</v>
      </c>
      <c r="P8" s="24">
        <f t="shared" si="0"/>
        <v>3.0907558302894073E-2</v>
      </c>
      <c r="Q8" s="24">
        <f t="shared" si="0"/>
        <v>4.5893041116418475E-2</v>
      </c>
      <c r="R8" s="24">
        <f t="shared" si="0"/>
        <v>2.5288002247822426E-2</v>
      </c>
    </row>
    <row r="9" spans="1:18" x14ac:dyDescent="0.25">
      <c r="A9" t="s">
        <v>12</v>
      </c>
      <c r="B9" s="3">
        <v>42.6</v>
      </c>
      <c r="C9" s="3">
        <v>31.2</v>
      </c>
      <c r="D9" s="3">
        <v>22.2</v>
      </c>
      <c r="E9" s="3">
        <v>28.56</v>
      </c>
      <c r="F9" s="8">
        <v>11.3</v>
      </c>
      <c r="G9" s="3">
        <v>16</v>
      </c>
      <c r="H9" s="13">
        <f t="shared" si="5"/>
        <v>2.6625000000000001</v>
      </c>
      <c r="I9" s="13">
        <f t="shared" si="4"/>
        <v>1.95</v>
      </c>
      <c r="J9" s="13">
        <f t="shared" si="4"/>
        <v>1.3875</v>
      </c>
      <c r="K9" s="13">
        <f t="shared" si="4"/>
        <v>1.7849999999999999</v>
      </c>
      <c r="L9" s="14">
        <f t="shared" si="4"/>
        <v>0.70625000000000004</v>
      </c>
      <c r="M9">
        <v>621.26</v>
      </c>
      <c r="N9" s="24">
        <f t="shared" si="2"/>
        <v>6.8570324823745296E-2</v>
      </c>
      <c r="O9" s="24">
        <f t="shared" si="0"/>
        <v>5.0220519589221906E-2</v>
      </c>
      <c r="P9" s="24">
        <f t="shared" si="0"/>
        <v>3.5733831246177121E-2</v>
      </c>
      <c r="Q9" s="24">
        <f t="shared" si="0"/>
        <v>4.5971091008595436E-2</v>
      </c>
      <c r="R9" s="24">
        <f t="shared" si="0"/>
        <v>1.8188842030711781E-2</v>
      </c>
    </row>
    <row r="10" spans="1:18" x14ac:dyDescent="0.25">
      <c r="A10" t="s">
        <v>13</v>
      </c>
      <c r="B10" s="3">
        <v>30.9</v>
      </c>
      <c r="C10" s="3">
        <v>23</v>
      </c>
      <c r="D10" s="3">
        <v>19.510000000000002</v>
      </c>
      <c r="E10" s="3">
        <v>25.8</v>
      </c>
      <c r="F10" s="8">
        <v>21.8</v>
      </c>
      <c r="G10" s="3">
        <v>8</v>
      </c>
      <c r="H10" s="13">
        <f t="shared" si="5"/>
        <v>3.8624999999999998</v>
      </c>
      <c r="I10" s="13">
        <f t="shared" si="4"/>
        <v>2.875</v>
      </c>
      <c r="J10" s="13">
        <f t="shared" si="4"/>
        <v>2.4387500000000002</v>
      </c>
      <c r="K10" s="13">
        <f t="shared" si="4"/>
        <v>3.2250000000000001</v>
      </c>
      <c r="L10" s="14">
        <f t="shared" si="4"/>
        <v>2.7250000000000001</v>
      </c>
      <c r="M10">
        <v>594.73</v>
      </c>
      <c r="N10" s="24">
        <f t="shared" si="2"/>
        <v>5.1956349940309045E-2</v>
      </c>
      <c r="O10" s="24">
        <f t="shared" si="0"/>
        <v>3.8673011282430683E-2</v>
      </c>
      <c r="P10" s="24">
        <f t="shared" si="0"/>
        <v>3.2804802179140113E-2</v>
      </c>
      <c r="Q10" s="24">
        <f t="shared" si="0"/>
        <v>4.3381030047248331E-2</v>
      </c>
      <c r="R10" s="24">
        <f t="shared" si="0"/>
        <v>3.6655288954651692E-2</v>
      </c>
    </row>
    <row r="11" spans="1:18" x14ac:dyDescent="0.25">
      <c r="A11" t="s">
        <v>14</v>
      </c>
      <c r="B11" s="3">
        <v>28.8</v>
      </c>
      <c r="C11" s="3">
        <v>19</v>
      </c>
      <c r="D11" s="3">
        <v>13.4</v>
      </c>
      <c r="E11" s="3">
        <v>13.8</v>
      </c>
      <c r="F11" s="8">
        <v>12.6</v>
      </c>
      <c r="G11" s="3">
        <v>7</v>
      </c>
      <c r="H11" s="13">
        <f t="shared" si="5"/>
        <v>4.1142857142857148</v>
      </c>
      <c r="I11" s="13">
        <f t="shared" si="4"/>
        <v>2.7142857142857144</v>
      </c>
      <c r="J11" s="13">
        <f t="shared" si="4"/>
        <v>1.9142857142857144</v>
      </c>
      <c r="K11" s="13">
        <f t="shared" si="4"/>
        <v>1.9714285714285715</v>
      </c>
      <c r="L11" s="14">
        <f t="shared" si="4"/>
        <v>1.8</v>
      </c>
      <c r="M11">
        <v>517.40000000000009</v>
      </c>
      <c r="N11" s="24">
        <f t="shared" si="2"/>
        <v>5.5662930034789324E-2</v>
      </c>
      <c r="O11" s="24">
        <f t="shared" si="0"/>
        <v>3.6722071897951292E-2</v>
      </c>
      <c r="P11" s="24">
        <f t="shared" si="0"/>
        <v>2.5898724391186699E-2</v>
      </c>
      <c r="Q11" s="24">
        <f t="shared" si="0"/>
        <v>2.6671820641669886E-2</v>
      </c>
      <c r="R11" s="24">
        <f t="shared" si="0"/>
        <v>2.4352531890220328E-2</v>
      </c>
    </row>
    <row r="12" spans="1:18" x14ac:dyDescent="0.25">
      <c r="A12" t="s">
        <v>15</v>
      </c>
      <c r="B12" s="3">
        <v>43</v>
      </c>
      <c r="C12" s="3">
        <v>33.4</v>
      </c>
      <c r="D12" s="3">
        <v>29.4</v>
      </c>
      <c r="E12" s="3">
        <v>35.200000000000003</v>
      </c>
      <c r="F12" s="8">
        <v>19.600000000000001</v>
      </c>
      <c r="G12" s="3">
        <v>8</v>
      </c>
      <c r="H12" s="13">
        <f t="shared" si="5"/>
        <v>5.375</v>
      </c>
      <c r="I12" s="13">
        <f t="shared" si="4"/>
        <v>4.1749999999999998</v>
      </c>
      <c r="J12" s="13">
        <f t="shared" si="4"/>
        <v>3.6749999999999998</v>
      </c>
      <c r="K12" s="13">
        <f t="shared" si="4"/>
        <v>4.4000000000000004</v>
      </c>
      <c r="L12" s="14">
        <f t="shared" si="4"/>
        <v>2.4500000000000002</v>
      </c>
      <c r="M12">
        <v>654.45999999999992</v>
      </c>
      <c r="N12" s="24">
        <f t="shared" si="2"/>
        <v>6.5703022339027597E-2</v>
      </c>
      <c r="O12" s="24">
        <f t="shared" si="0"/>
        <v>5.1034440607523761E-2</v>
      </c>
      <c r="P12" s="24">
        <f t="shared" si="0"/>
        <v>4.4922531552730502E-2</v>
      </c>
      <c r="Q12" s="24">
        <f t="shared" si="0"/>
        <v>5.3784799682180737E-2</v>
      </c>
      <c r="R12" s="24">
        <f t="shared" si="0"/>
        <v>2.9948354368487001E-2</v>
      </c>
    </row>
    <row r="13" spans="1:18" x14ac:dyDescent="0.25">
      <c r="A13" t="s">
        <v>16</v>
      </c>
      <c r="B13" s="3">
        <v>27.81</v>
      </c>
      <c r="C13" s="3">
        <v>19.46</v>
      </c>
      <c r="D13" s="3">
        <v>17.86</v>
      </c>
      <c r="E13" s="3">
        <v>24.33</v>
      </c>
      <c r="F13" s="8">
        <v>9.08</v>
      </c>
      <c r="G13" s="3">
        <v>6</v>
      </c>
      <c r="H13" s="13">
        <f t="shared" si="5"/>
        <v>4.6349999999999998</v>
      </c>
      <c r="I13" s="13">
        <f t="shared" si="4"/>
        <v>3.2433333333333336</v>
      </c>
      <c r="J13" s="13">
        <f t="shared" si="4"/>
        <v>2.9766666666666666</v>
      </c>
      <c r="K13" s="13">
        <f t="shared" si="4"/>
        <v>4.0549999999999997</v>
      </c>
      <c r="L13" s="14">
        <f t="shared" si="4"/>
        <v>1.5133333333333334</v>
      </c>
      <c r="M13">
        <v>473.48999999999995</v>
      </c>
      <c r="N13" s="24">
        <f t="shared" si="2"/>
        <v>5.8734080973199015E-2</v>
      </c>
      <c r="O13" s="24">
        <f t="shared" si="0"/>
        <v>4.1099072842087483E-2</v>
      </c>
      <c r="P13" s="24">
        <f t="shared" si="0"/>
        <v>3.7719909607383473E-2</v>
      </c>
      <c r="Q13" s="24">
        <f t="shared" si="0"/>
        <v>5.1384400937717796E-2</v>
      </c>
      <c r="R13" s="24">
        <f t="shared" si="0"/>
        <v>1.917675135694524E-2</v>
      </c>
    </row>
    <row r="14" spans="1:18" x14ac:dyDescent="0.25">
      <c r="A14" t="s">
        <v>17</v>
      </c>
      <c r="B14" s="3">
        <v>38.5</v>
      </c>
      <c r="C14" s="3">
        <v>38.200000000000003</v>
      </c>
      <c r="D14" s="3">
        <v>30</v>
      </c>
      <c r="E14" s="3">
        <v>32.700000000000003</v>
      </c>
      <c r="F14" s="8">
        <v>17</v>
      </c>
      <c r="G14" s="3">
        <v>7</v>
      </c>
      <c r="H14" s="13">
        <f t="shared" si="5"/>
        <v>5.5</v>
      </c>
      <c r="I14" s="13">
        <f t="shared" si="4"/>
        <v>5.4571428571428573</v>
      </c>
      <c r="J14" s="13">
        <f t="shared" si="4"/>
        <v>4.2857142857142856</v>
      </c>
      <c r="K14" s="13">
        <f t="shared" si="4"/>
        <v>4.6714285714285717</v>
      </c>
      <c r="L14" s="14">
        <f t="shared" si="4"/>
        <v>2.4285714285714284</v>
      </c>
      <c r="M14">
        <v>654.69999999999993</v>
      </c>
      <c r="N14" s="24">
        <f t="shared" si="2"/>
        <v>5.8805559798380945E-2</v>
      </c>
      <c r="O14" s="24">
        <f t="shared" si="0"/>
        <v>5.8347334657094865E-2</v>
      </c>
      <c r="P14" s="24">
        <f t="shared" si="0"/>
        <v>4.5822514128608528E-2</v>
      </c>
      <c r="Q14" s="24">
        <f t="shared" si="0"/>
        <v>4.9946540400183301E-2</v>
      </c>
      <c r="R14" s="24">
        <f t="shared" si="0"/>
        <v>2.5966091339544833E-2</v>
      </c>
    </row>
    <row r="15" spans="1:18" x14ac:dyDescent="0.25">
      <c r="A15" t="s">
        <v>18</v>
      </c>
      <c r="B15" s="3">
        <v>46.6</v>
      </c>
      <c r="C15" s="3">
        <v>23.4</v>
      </c>
      <c r="D15" s="3">
        <v>27.6</v>
      </c>
      <c r="E15" s="3">
        <v>23.69</v>
      </c>
      <c r="F15" s="8">
        <v>14.2</v>
      </c>
      <c r="G15" s="3">
        <v>8</v>
      </c>
      <c r="H15" s="13">
        <f t="shared" si="5"/>
        <v>5.8250000000000002</v>
      </c>
      <c r="I15" s="13">
        <f t="shared" si="4"/>
        <v>2.9249999999999998</v>
      </c>
      <c r="J15" s="13">
        <f t="shared" si="4"/>
        <v>3.45</v>
      </c>
      <c r="K15" s="13">
        <f t="shared" si="4"/>
        <v>2.9612500000000002</v>
      </c>
      <c r="L15" s="14">
        <f t="shared" si="4"/>
        <v>1.7749999999999999</v>
      </c>
      <c r="M15">
        <v>781.36000000000013</v>
      </c>
      <c r="N15" s="24">
        <f t="shared" si="2"/>
        <v>5.9639602743933644E-2</v>
      </c>
      <c r="O15" s="24">
        <f t="shared" si="0"/>
        <v>2.9947783352104018E-2</v>
      </c>
      <c r="P15" s="24">
        <f t="shared" si="0"/>
        <v>3.5323026517866278E-2</v>
      </c>
      <c r="Q15" s="24">
        <f t="shared" si="0"/>
        <v>3.0318931094501889E-2</v>
      </c>
      <c r="R15" s="24">
        <f t="shared" si="0"/>
        <v>1.8173441179481924E-2</v>
      </c>
    </row>
    <row r="16" spans="1:18" x14ac:dyDescent="0.25">
      <c r="A16" t="s">
        <v>19</v>
      </c>
      <c r="B16" s="3">
        <v>93.31</v>
      </c>
      <c r="C16" s="3">
        <v>69.2</v>
      </c>
      <c r="D16" s="3">
        <v>55.31</v>
      </c>
      <c r="E16" s="3">
        <v>73.8</v>
      </c>
      <c r="F16" s="8">
        <v>31.91</v>
      </c>
      <c r="G16" s="3">
        <v>18</v>
      </c>
      <c r="H16" s="13">
        <f t="shared" si="5"/>
        <v>5.1838888888888892</v>
      </c>
      <c r="I16" s="13">
        <f t="shared" si="4"/>
        <v>3.8444444444444446</v>
      </c>
      <c r="J16" s="13">
        <f t="shared" si="4"/>
        <v>3.0727777777777781</v>
      </c>
      <c r="K16" s="13">
        <f t="shared" si="4"/>
        <v>4.0999999999999996</v>
      </c>
      <c r="L16" s="14">
        <f t="shared" si="4"/>
        <v>1.7727777777777778</v>
      </c>
      <c r="M16">
        <v>1565.1100000000004</v>
      </c>
      <c r="N16" s="24">
        <f t="shared" si="2"/>
        <v>5.9618812735207097E-2</v>
      </c>
      <c r="O16" s="24">
        <f t="shared" si="0"/>
        <v>4.42141446927053E-2</v>
      </c>
      <c r="P16" s="24">
        <f t="shared" si="0"/>
        <v>3.5339369117825578E-2</v>
      </c>
      <c r="Q16" s="24">
        <f t="shared" si="0"/>
        <v>4.7153235235862005E-2</v>
      </c>
      <c r="R16" s="24">
        <f t="shared" si="0"/>
        <v>2.0388343311332744E-2</v>
      </c>
    </row>
    <row r="17" spans="1:18" x14ac:dyDescent="0.25">
      <c r="A17" t="s">
        <v>20</v>
      </c>
      <c r="B17" s="3">
        <v>132.19999999999999</v>
      </c>
      <c r="C17" s="3">
        <v>92.4</v>
      </c>
      <c r="D17" s="3">
        <v>83.6</v>
      </c>
      <c r="E17" s="3">
        <v>115.1</v>
      </c>
      <c r="F17" s="8">
        <v>53.4</v>
      </c>
      <c r="G17" s="3">
        <v>24</v>
      </c>
      <c r="H17" s="13">
        <f t="shared" si="5"/>
        <v>5.5083333333333329</v>
      </c>
      <c r="I17" s="13">
        <f t="shared" si="4"/>
        <v>3.85</v>
      </c>
      <c r="J17" s="13">
        <f t="shared" si="4"/>
        <v>3.4833333333333329</v>
      </c>
      <c r="K17" s="13">
        <f t="shared" si="4"/>
        <v>4.7958333333333334</v>
      </c>
      <c r="L17" s="14">
        <f t="shared" si="4"/>
        <v>2.2250000000000001</v>
      </c>
      <c r="M17">
        <v>2257.6</v>
      </c>
      <c r="N17" s="24">
        <f t="shared" si="2"/>
        <v>5.8557760453579022E-2</v>
      </c>
      <c r="O17" s="24">
        <f t="shared" si="0"/>
        <v>4.0928419560595328E-2</v>
      </c>
      <c r="P17" s="24">
        <f t="shared" si="0"/>
        <v>3.7030474840538626E-2</v>
      </c>
      <c r="Q17" s="24">
        <f t="shared" si="0"/>
        <v>5.0983345145287032E-2</v>
      </c>
      <c r="R17" s="24">
        <f t="shared" si="0"/>
        <v>2.3653437278525868E-2</v>
      </c>
    </row>
    <row r="18" spans="1:18" x14ac:dyDescent="0.25">
      <c r="A18" t="s">
        <v>21</v>
      </c>
      <c r="B18" s="3">
        <v>65.12</v>
      </c>
      <c r="C18" s="3">
        <v>49.38</v>
      </c>
      <c r="D18" s="3">
        <v>41.76</v>
      </c>
      <c r="E18" s="3">
        <v>34.799999999999997</v>
      </c>
      <c r="F18" s="8">
        <v>10.44</v>
      </c>
      <c r="G18" s="3">
        <v>29</v>
      </c>
      <c r="H18" s="13">
        <f t="shared" si="5"/>
        <v>2.2455172413793103</v>
      </c>
      <c r="I18" s="13">
        <f t="shared" si="4"/>
        <v>1.7027586206896552</v>
      </c>
      <c r="J18" s="13">
        <f t="shared" si="4"/>
        <v>1.44</v>
      </c>
      <c r="K18" s="13">
        <f t="shared" si="4"/>
        <v>1.2</v>
      </c>
      <c r="L18" s="14">
        <f t="shared" si="4"/>
        <v>0.36</v>
      </c>
      <c r="M18">
        <v>1104.71</v>
      </c>
      <c r="N18" s="24">
        <f t="shared" si="2"/>
        <v>5.8947597106933043E-2</v>
      </c>
      <c r="O18" s="24">
        <f t="shared" si="0"/>
        <v>4.4699513899575452E-2</v>
      </c>
      <c r="P18" s="24">
        <f t="shared" si="0"/>
        <v>3.7801776031718727E-2</v>
      </c>
      <c r="Q18" s="24">
        <f t="shared" si="0"/>
        <v>3.1501480026432271E-2</v>
      </c>
      <c r="R18" s="24">
        <f t="shared" si="0"/>
        <v>9.4504440079296818E-3</v>
      </c>
    </row>
    <row r="19" spans="1:18" x14ac:dyDescent="0.25">
      <c r="A19" t="s">
        <v>22</v>
      </c>
      <c r="B19" s="3">
        <v>14.6</v>
      </c>
      <c r="C19" s="3">
        <v>17.100000000000001</v>
      </c>
      <c r="D19" s="3">
        <v>12.1</v>
      </c>
      <c r="E19" s="3">
        <v>14.2</v>
      </c>
      <c r="F19" s="8">
        <v>11.2</v>
      </c>
      <c r="G19" s="3">
        <v>6</v>
      </c>
      <c r="H19" s="13">
        <f t="shared" si="5"/>
        <v>2.4333333333333331</v>
      </c>
      <c r="I19" s="13">
        <f t="shared" si="4"/>
        <v>2.85</v>
      </c>
      <c r="J19" s="13">
        <f t="shared" si="4"/>
        <v>2.0166666666666666</v>
      </c>
      <c r="K19" s="13">
        <f t="shared" si="4"/>
        <v>2.3666666666666667</v>
      </c>
      <c r="L19" s="14">
        <f t="shared" si="4"/>
        <v>1.8666666666666665</v>
      </c>
      <c r="M19">
        <v>350.24000000000007</v>
      </c>
      <c r="N19" s="24">
        <f t="shared" si="2"/>
        <v>4.1685701233439919E-2</v>
      </c>
      <c r="O19" s="24">
        <f t="shared" ref="O19:O35" si="6">C19/$M19</f>
        <v>4.8823663773412511E-2</v>
      </c>
      <c r="P19" s="24">
        <f t="shared" ref="P19:P35" si="7">D19/$M19</f>
        <v>3.4547738693467327E-2</v>
      </c>
      <c r="Q19" s="24">
        <f t="shared" ref="Q19:Q35" si="8">E19/$M19</f>
        <v>4.0543627227044306E-2</v>
      </c>
      <c r="R19" s="24">
        <f t="shared" ref="R19:R35" si="9">F19/$M19</f>
        <v>3.1978072179077194E-2</v>
      </c>
    </row>
    <row r="20" spans="1:18" x14ac:dyDescent="0.25">
      <c r="A20" t="s">
        <v>23</v>
      </c>
      <c r="B20" s="3">
        <v>22.41</v>
      </c>
      <c r="C20" s="3">
        <v>17.64</v>
      </c>
      <c r="D20" s="3">
        <v>12.78</v>
      </c>
      <c r="E20" s="3">
        <v>9.2200000000000006</v>
      </c>
      <c r="F20" s="8">
        <v>10.89</v>
      </c>
      <c r="G20" s="3">
        <v>6</v>
      </c>
      <c r="H20" s="13">
        <f t="shared" si="5"/>
        <v>3.7349999999999999</v>
      </c>
      <c r="I20" s="13">
        <f t="shared" si="4"/>
        <v>2.94</v>
      </c>
      <c r="J20" s="13">
        <f t="shared" si="4"/>
        <v>2.13</v>
      </c>
      <c r="K20" s="13">
        <f t="shared" si="4"/>
        <v>1.5366666666666668</v>
      </c>
      <c r="L20" s="14">
        <f t="shared" si="4"/>
        <v>1.8150000000000002</v>
      </c>
      <c r="M20">
        <v>441.95999999999992</v>
      </c>
      <c r="N20" s="24">
        <f t="shared" si="2"/>
        <v>5.0705946239478696E-2</v>
      </c>
      <c r="O20" s="24">
        <f t="shared" si="6"/>
        <v>3.9913114308987245E-2</v>
      </c>
      <c r="P20" s="24">
        <f t="shared" si="7"/>
        <v>2.8916644040184635E-2</v>
      </c>
      <c r="Q20" s="24">
        <f t="shared" si="8"/>
        <v>2.0861616435876557E-2</v>
      </c>
      <c r="R20" s="24">
        <f t="shared" si="9"/>
        <v>2.4640238935650292E-2</v>
      </c>
    </row>
    <row r="21" spans="1:18" x14ac:dyDescent="0.25">
      <c r="A21" t="s">
        <v>24</v>
      </c>
      <c r="B21" s="3">
        <v>18.399999999999999</v>
      </c>
      <c r="C21" s="3">
        <v>22.6</v>
      </c>
      <c r="D21" s="3">
        <v>16.600000000000001</v>
      </c>
      <c r="E21" s="3">
        <v>13.8</v>
      </c>
      <c r="F21" s="8">
        <v>7</v>
      </c>
      <c r="G21" s="3">
        <v>8</v>
      </c>
      <c r="H21" s="13">
        <f t="shared" si="5"/>
        <v>2.2999999999999998</v>
      </c>
      <c r="I21" s="13">
        <f t="shared" si="4"/>
        <v>2.8250000000000002</v>
      </c>
      <c r="J21" s="13">
        <f t="shared" si="4"/>
        <v>2.0750000000000002</v>
      </c>
      <c r="K21" s="13">
        <f t="shared" si="4"/>
        <v>1.7250000000000001</v>
      </c>
      <c r="L21" s="14">
        <f t="shared" si="4"/>
        <v>0.875</v>
      </c>
      <c r="M21">
        <v>423.08</v>
      </c>
      <c r="N21" s="24">
        <f t="shared" si="2"/>
        <v>4.3490592795688759E-2</v>
      </c>
      <c r="O21" s="24">
        <f t="shared" si="6"/>
        <v>5.3417793325139462E-2</v>
      </c>
      <c r="P21" s="24">
        <f t="shared" si="7"/>
        <v>3.9236078283067036E-2</v>
      </c>
      <c r="Q21" s="24">
        <f t="shared" si="8"/>
        <v>3.261794459676657E-2</v>
      </c>
      <c r="R21" s="24">
        <f t="shared" si="9"/>
        <v>1.6545334215751158E-2</v>
      </c>
    </row>
    <row r="22" spans="1:18" x14ac:dyDescent="0.25">
      <c r="A22" t="s">
        <v>42</v>
      </c>
      <c r="B22" s="3">
        <v>6.6</v>
      </c>
      <c r="C22" s="3">
        <v>5.6</v>
      </c>
      <c r="D22" s="3">
        <v>7.6</v>
      </c>
      <c r="E22" s="3">
        <v>4.3</v>
      </c>
      <c r="F22" s="8">
        <v>2</v>
      </c>
      <c r="G22" s="3">
        <v>4</v>
      </c>
      <c r="H22" s="13">
        <f t="shared" si="5"/>
        <v>1.65</v>
      </c>
      <c r="I22" s="13">
        <f t="shared" ref="I22:I35" si="10">C22/$G22</f>
        <v>1.4</v>
      </c>
      <c r="J22" s="13">
        <f t="shared" ref="J22:J35" si="11">D22/$G22</f>
        <v>1.9</v>
      </c>
      <c r="K22" s="13">
        <f t="shared" ref="K22:K35" si="12">E22/$G22</f>
        <v>1.075</v>
      </c>
      <c r="L22" s="14">
        <f t="shared" ref="L22:L35" si="13">F22/$G22</f>
        <v>0.5</v>
      </c>
      <c r="M22">
        <v>137.89999999999998</v>
      </c>
      <c r="N22" s="24">
        <f t="shared" si="2"/>
        <v>4.7860768672951422E-2</v>
      </c>
      <c r="O22" s="24">
        <f t="shared" si="6"/>
        <v>4.0609137055837567E-2</v>
      </c>
      <c r="P22" s="24">
        <f t="shared" si="7"/>
        <v>5.5112400290065269E-2</v>
      </c>
      <c r="Q22" s="24">
        <f t="shared" si="8"/>
        <v>3.1182015953589562E-2</v>
      </c>
      <c r="R22" s="24">
        <f t="shared" si="9"/>
        <v>1.4503263234227704E-2</v>
      </c>
    </row>
    <row r="23" spans="1:18" x14ac:dyDescent="0.25">
      <c r="A23" t="s">
        <v>25</v>
      </c>
      <c r="B23" s="3">
        <v>39.6</v>
      </c>
      <c r="C23" s="3">
        <v>26.4</v>
      </c>
      <c r="D23" s="3">
        <v>23.8</v>
      </c>
      <c r="E23" s="3">
        <v>14.3</v>
      </c>
      <c r="F23" s="8">
        <v>26.2</v>
      </c>
      <c r="G23" s="3">
        <v>9</v>
      </c>
      <c r="H23" s="13">
        <f t="shared" si="5"/>
        <v>4.4000000000000004</v>
      </c>
      <c r="I23" s="13">
        <f t="shared" si="10"/>
        <v>2.9333333333333331</v>
      </c>
      <c r="J23" s="13">
        <f t="shared" si="11"/>
        <v>2.6444444444444444</v>
      </c>
      <c r="K23" s="13">
        <f t="shared" si="12"/>
        <v>1.588888888888889</v>
      </c>
      <c r="L23" s="14">
        <f t="shared" si="13"/>
        <v>2.911111111111111</v>
      </c>
      <c r="M23">
        <v>631.39</v>
      </c>
      <c r="N23" s="24">
        <f t="shared" si="2"/>
        <v>6.2718763363372884E-2</v>
      </c>
      <c r="O23" s="24">
        <f t="shared" si="6"/>
        <v>4.1812508908915247E-2</v>
      </c>
      <c r="P23" s="24">
        <f t="shared" si="7"/>
        <v>3.7694610304249358E-2</v>
      </c>
      <c r="Q23" s="24">
        <f t="shared" si="8"/>
        <v>2.2648442325662429E-2</v>
      </c>
      <c r="R23" s="24">
        <f t="shared" si="9"/>
        <v>4.1495747477787101E-2</v>
      </c>
    </row>
    <row r="24" spans="1:18" x14ac:dyDescent="0.25">
      <c r="A24" t="s">
        <v>26</v>
      </c>
      <c r="B24" s="3">
        <v>91.9</v>
      </c>
      <c r="C24" s="3">
        <v>67.099999999999994</v>
      </c>
      <c r="D24" s="3">
        <v>53.2</v>
      </c>
      <c r="E24" s="3">
        <v>60.1</v>
      </c>
      <c r="F24" s="8">
        <v>42.8</v>
      </c>
      <c r="G24" s="3">
        <v>23</v>
      </c>
      <c r="H24" s="13">
        <f t="shared" si="5"/>
        <v>3.9956521739130437</v>
      </c>
      <c r="I24" s="13">
        <f t="shared" si="10"/>
        <v>2.9173913043478259</v>
      </c>
      <c r="J24" s="13">
        <f t="shared" si="11"/>
        <v>2.3130434782608695</v>
      </c>
      <c r="K24" s="13">
        <f t="shared" si="12"/>
        <v>2.6130434782608698</v>
      </c>
      <c r="L24" s="14">
        <f t="shared" si="13"/>
        <v>1.8608695652173912</v>
      </c>
      <c r="M24">
        <v>1541.1399999999996</v>
      </c>
      <c r="N24" s="24">
        <f t="shared" si="2"/>
        <v>5.9631182111943126E-2</v>
      </c>
      <c r="O24" s="24">
        <f t="shared" si="6"/>
        <v>4.3539198255836596E-2</v>
      </c>
      <c r="P24" s="24">
        <f t="shared" si="7"/>
        <v>3.4519900852615609E-2</v>
      </c>
      <c r="Q24" s="24">
        <f t="shared" si="8"/>
        <v>3.8997106038387179E-2</v>
      </c>
      <c r="R24" s="24">
        <f t="shared" si="9"/>
        <v>2.7771649558119321E-2</v>
      </c>
    </row>
    <row r="25" spans="1:18" x14ac:dyDescent="0.25">
      <c r="A25" t="s">
        <v>27</v>
      </c>
      <c r="B25" s="3">
        <v>7.26</v>
      </c>
      <c r="C25" s="3">
        <v>3.6</v>
      </c>
      <c r="D25" s="3">
        <v>1.6</v>
      </c>
      <c r="E25" s="3">
        <v>4.5999999999999996</v>
      </c>
      <c r="F25" s="8">
        <v>2</v>
      </c>
      <c r="G25" s="3">
        <v>5</v>
      </c>
      <c r="H25" s="13">
        <f t="shared" si="5"/>
        <v>1.452</v>
      </c>
      <c r="I25" s="13">
        <f t="shared" si="10"/>
        <v>0.72</v>
      </c>
      <c r="J25" s="13">
        <f t="shared" si="11"/>
        <v>0.32</v>
      </c>
      <c r="K25" s="13">
        <f t="shared" si="12"/>
        <v>0.91999999999999993</v>
      </c>
      <c r="L25" s="14">
        <f t="shared" si="13"/>
        <v>0.4</v>
      </c>
      <c r="M25">
        <v>119.63</v>
      </c>
      <c r="N25" s="24">
        <f t="shared" si="2"/>
        <v>6.0687118615731839E-2</v>
      </c>
      <c r="O25" s="24">
        <f t="shared" si="6"/>
        <v>3.0092786090445543E-2</v>
      </c>
      <c r="P25" s="24">
        <f t="shared" si="7"/>
        <v>1.3374571595753575E-2</v>
      </c>
      <c r="Q25" s="24">
        <f t="shared" si="8"/>
        <v>3.8451893337791525E-2</v>
      </c>
      <c r="R25" s="24">
        <f t="shared" si="9"/>
        <v>1.6718214494691967E-2</v>
      </c>
    </row>
    <row r="26" spans="1:18" x14ac:dyDescent="0.25">
      <c r="A26" t="s">
        <v>28</v>
      </c>
      <c r="B26" s="3">
        <v>30.6</v>
      </c>
      <c r="C26" s="3">
        <v>24.26</v>
      </c>
      <c r="D26" s="3">
        <v>20.2</v>
      </c>
      <c r="E26" s="3">
        <v>17.399999999999999</v>
      </c>
      <c r="F26" s="8">
        <v>18.600000000000001</v>
      </c>
      <c r="G26" s="3">
        <v>11</v>
      </c>
      <c r="H26" s="13">
        <f t="shared" si="5"/>
        <v>2.7818181818181817</v>
      </c>
      <c r="I26" s="13">
        <f t="shared" si="10"/>
        <v>2.2054545454545456</v>
      </c>
      <c r="J26" s="13">
        <f t="shared" si="11"/>
        <v>1.8363636363636362</v>
      </c>
      <c r="K26" s="13">
        <f t="shared" si="12"/>
        <v>1.5818181818181818</v>
      </c>
      <c r="L26" s="14">
        <f t="shared" si="13"/>
        <v>1.6909090909090911</v>
      </c>
      <c r="M26">
        <v>612.20999999999992</v>
      </c>
      <c r="N26" s="24">
        <f t="shared" si="2"/>
        <v>4.9982849022394284E-2</v>
      </c>
      <c r="O26" s="24">
        <f t="shared" si="6"/>
        <v>3.9626925401414555E-2</v>
      </c>
      <c r="P26" s="24">
        <f t="shared" si="7"/>
        <v>3.2995214060534787E-2</v>
      </c>
      <c r="Q26" s="24">
        <f t="shared" si="8"/>
        <v>2.8421620032341846E-2</v>
      </c>
      <c r="R26" s="24">
        <f t="shared" si="9"/>
        <v>3.0381731758710253E-2</v>
      </c>
    </row>
    <row r="27" spans="1:18" x14ac:dyDescent="0.25">
      <c r="A27" t="s">
        <v>29</v>
      </c>
      <c r="B27" s="3">
        <v>48.7</v>
      </c>
      <c r="C27" s="3">
        <v>30.4</v>
      </c>
      <c r="D27" s="3">
        <v>29.1</v>
      </c>
      <c r="E27" s="3">
        <v>37.799999999999997</v>
      </c>
      <c r="F27" s="8">
        <v>29.4</v>
      </c>
      <c r="G27" s="3">
        <v>11</v>
      </c>
      <c r="H27" s="13">
        <f t="shared" si="5"/>
        <v>4.4272727272727277</v>
      </c>
      <c r="I27" s="13">
        <f t="shared" si="10"/>
        <v>2.7636363636363637</v>
      </c>
      <c r="J27" s="13">
        <f t="shared" si="11"/>
        <v>2.6454545454545455</v>
      </c>
      <c r="K27" s="13">
        <f t="shared" si="12"/>
        <v>3.4363636363636361</v>
      </c>
      <c r="L27" s="14">
        <f t="shared" si="13"/>
        <v>2.6727272727272724</v>
      </c>
      <c r="M27">
        <v>792.6099999999999</v>
      </c>
      <c r="N27" s="24">
        <f t="shared" si="2"/>
        <v>6.1442575793896129E-2</v>
      </c>
      <c r="O27" s="24">
        <f t="shared" si="6"/>
        <v>3.835429782616924E-2</v>
      </c>
      <c r="P27" s="24">
        <f t="shared" si="7"/>
        <v>3.6714146932287008E-2</v>
      </c>
      <c r="Q27" s="24">
        <f t="shared" si="8"/>
        <v>4.7690541375960439E-2</v>
      </c>
      <c r="R27" s="24">
        <f t="shared" si="9"/>
        <v>3.7092643292413671E-2</v>
      </c>
    </row>
    <row r="28" spans="1:18" x14ac:dyDescent="0.25">
      <c r="A28" t="s">
        <v>30</v>
      </c>
      <c r="B28" s="3">
        <v>25.67</v>
      </c>
      <c r="C28" s="3">
        <v>23.53</v>
      </c>
      <c r="D28" s="3">
        <v>10.8</v>
      </c>
      <c r="E28" s="3">
        <v>18.3</v>
      </c>
      <c r="F28" s="8">
        <v>7</v>
      </c>
      <c r="G28" s="3">
        <v>9</v>
      </c>
      <c r="H28" s="13">
        <f t="shared" si="5"/>
        <v>2.8522222222222222</v>
      </c>
      <c r="I28" s="13">
        <f t="shared" si="10"/>
        <v>2.6144444444444446</v>
      </c>
      <c r="J28" s="13">
        <f t="shared" si="11"/>
        <v>1.2000000000000002</v>
      </c>
      <c r="K28" s="13">
        <f t="shared" si="12"/>
        <v>2.0333333333333332</v>
      </c>
      <c r="L28" s="14">
        <f t="shared" si="13"/>
        <v>0.77777777777777779</v>
      </c>
      <c r="M28">
        <v>479.33999999999992</v>
      </c>
      <c r="N28" s="24">
        <f t="shared" si="2"/>
        <v>5.3552801769099191E-2</v>
      </c>
      <c r="O28" s="24">
        <f t="shared" si="6"/>
        <v>4.9088329786790182E-2</v>
      </c>
      <c r="P28" s="24">
        <f t="shared" si="7"/>
        <v>2.2530980097634254E-2</v>
      </c>
      <c r="Q28" s="24">
        <f t="shared" si="8"/>
        <v>3.8177494054324704E-2</v>
      </c>
      <c r="R28" s="24">
        <f t="shared" si="9"/>
        <v>1.4603413026244422E-2</v>
      </c>
    </row>
    <row r="29" spans="1:18" x14ac:dyDescent="0.25">
      <c r="A29" t="s">
        <v>31</v>
      </c>
      <c r="B29" s="3">
        <v>7.74</v>
      </c>
      <c r="C29" s="3">
        <v>4.5999999999999996</v>
      </c>
      <c r="D29" s="3">
        <v>5.6</v>
      </c>
      <c r="E29" s="3">
        <v>7.6</v>
      </c>
      <c r="F29" s="8">
        <v>3.4</v>
      </c>
      <c r="G29" s="3">
        <v>7</v>
      </c>
      <c r="H29" s="13">
        <f t="shared" si="5"/>
        <v>1.1057142857142856</v>
      </c>
      <c r="I29" s="13">
        <f t="shared" si="10"/>
        <v>0.65714285714285714</v>
      </c>
      <c r="J29" s="13">
        <f t="shared" si="11"/>
        <v>0.79999999999999993</v>
      </c>
      <c r="K29" s="13">
        <f t="shared" si="12"/>
        <v>1.0857142857142856</v>
      </c>
      <c r="L29" s="14">
        <f t="shared" si="13"/>
        <v>0.48571428571428571</v>
      </c>
      <c r="M29">
        <v>147.77000000000001</v>
      </c>
      <c r="N29" s="24">
        <f t="shared" si="2"/>
        <v>5.2378696623130536E-2</v>
      </c>
      <c r="O29" s="24">
        <f t="shared" si="6"/>
        <v>3.1129457941395409E-2</v>
      </c>
      <c r="P29" s="24">
        <f t="shared" si="7"/>
        <v>3.789673140691615E-2</v>
      </c>
      <c r="Q29" s="24">
        <f t="shared" si="8"/>
        <v>5.1431278337957631E-2</v>
      </c>
      <c r="R29" s="24">
        <f t="shared" si="9"/>
        <v>2.3008729782770521E-2</v>
      </c>
    </row>
    <row r="30" spans="1:18" x14ac:dyDescent="0.25">
      <c r="A30" t="s">
        <v>32</v>
      </c>
      <c r="B30" s="3">
        <v>31.8</v>
      </c>
      <c r="C30" s="3">
        <v>20.2</v>
      </c>
      <c r="D30" s="3">
        <v>16</v>
      </c>
      <c r="E30" s="3">
        <v>20.399999999999999</v>
      </c>
      <c r="F30" s="8">
        <v>14.2</v>
      </c>
      <c r="G30" s="3">
        <v>8</v>
      </c>
      <c r="H30" s="13">
        <f t="shared" si="5"/>
        <v>3.9750000000000001</v>
      </c>
      <c r="I30" s="13">
        <f t="shared" si="10"/>
        <v>2.5249999999999999</v>
      </c>
      <c r="J30" s="13">
        <f t="shared" si="11"/>
        <v>2</v>
      </c>
      <c r="K30" s="13">
        <f t="shared" si="12"/>
        <v>2.5499999999999998</v>
      </c>
      <c r="L30" s="14">
        <f t="shared" si="13"/>
        <v>1.7749999999999999</v>
      </c>
      <c r="M30">
        <v>494.00000000000006</v>
      </c>
      <c r="N30" s="24">
        <f t="shared" si="2"/>
        <v>6.4372469635627524E-2</v>
      </c>
      <c r="O30" s="24">
        <f t="shared" si="6"/>
        <v>4.0890688259109305E-2</v>
      </c>
      <c r="P30" s="24">
        <f t="shared" si="7"/>
        <v>3.2388663967611329E-2</v>
      </c>
      <c r="Q30" s="24">
        <f t="shared" si="8"/>
        <v>4.1295546558704446E-2</v>
      </c>
      <c r="R30" s="24">
        <f t="shared" si="9"/>
        <v>2.8744939271255057E-2</v>
      </c>
    </row>
    <row r="31" spans="1:18" x14ac:dyDescent="0.25">
      <c r="A31" t="s">
        <v>33</v>
      </c>
      <c r="B31" s="3">
        <v>83.7</v>
      </c>
      <c r="C31" s="3">
        <v>68.599999999999994</v>
      </c>
      <c r="D31" s="3">
        <v>53.6</v>
      </c>
      <c r="E31" s="3">
        <v>73</v>
      </c>
      <c r="F31" s="8">
        <v>47.6</v>
      </c>
      <c r="G31" s="3">
        <v>17</v>
      </c>
      <c r="H31" s="13">
        <f t="shared" si="5"/>
        <v>4.9235294117647062</v>
      </c>
      <c r="I31" s="13">
        <f t="shared" si="10"/>
        <v>4.0352941176470587</v>
      </c>
      <c r="J31" s="13">
        <f t="shared" si="11"/>
        <v>3.1529411764705881</v>
      </c>
      <c r="K31" s="13">
        <f t="shared" si="12"/>
        <v>4.2941176470588234</v>
      </c>
      <c r="L31" s="14">
        <f t="shared" si="13"/>
        <v>2.8000000000000003</v>
      </c>
      <c r="M31">
        <v>1536.7000000000003</v>
      </c>
      <c r="N31" s="24">
        <f t="shared" si="2"/>
        <v>5.4467365133077365E-2</v>
      </c>
      <c r="O31" s="24">
        <f t="shared" si="6"/>
        <v>4.4641114075616571E-2</v>
      </c>
      <c r="P31" s="24">
        <f t="shared" si="7"/>
        <v>3.4879937528470094E-2</v>
      </c>
      <c r="Q31" s="24">
        <f t="shared" si="8"/>
        <v>4.7504392529446209E-2</v>
      </c>
      <c r="R31" s="24">
        <f t="shared" si="9"/>
        <v>3.0975466909611501E-2</v>
      </c>
    </row>
    <row r="32" spans="1:18" x14ac:dyDescent="0.25">
      <c r="A32" t="s">
        <v>34</v>
      </c>
      <c r="B32" s="3">
        <v>24.8</v>
      </c>
      <c r="C32" s="3">
        <v>19.600000000000001</v>
      </c>
      <c r="D32" s="3">
        <v>20.5</v>
      </c>
      <c r="E32" s="3">
        <v>15.4</v>
      </c>
      <c r="F32" s="8">
        <v>11</v>
      </c>
      <c r="G32" s="3">
        <v>7</v>
      </c>
      <c r="H32" s="13">
        <f t="shared" si="5"/>
        <v>3.5428571428571431</v>
      </c>
      <c r="I32" s="13">
        <f t="shared" si="10"/>
        <v>2.8000000000000003</v>
      </c>
      <c r="J32" s="13">
        <f t="shared" si="11"/>
        <v>2.9285714285714284</v>
      </c>
      <c r="K32" s="13">
        <f t="shared" si="12"/>
        <v>2.2000000000000002</v>
      </c>
      <c r="L32" s="14">
        <f t="shared" si="13"/>
        <v>1.5714285714285714</v>
      </c>
      <c r="M32">
        <v>460.7</v>
      </c>
      <c r="N32" s="24">
        <f t="shared" si="2"/>
        <v>5.3831126546559589E-2</v>
      </c>
      <c r="O32" s="24">
        <f t="shared" si="6"/>
        <v>4.2543954851313223E-2</v>
      </c>
      <c r="P32" s="24">
        <f t="shared" si="7"/>
        <v>4.44975037985674E-2</v>
      </c>
      <c r="Q32" s="24">
        <f t="shared" si="8"/>
        <v>3.3427393097460387E-2</v>
      </c>
      <c r="R32" s="24">
        <f t="shared" si="9"/>
        <v>2.3876709355328849E-2</v>
      </c>
    </row>
    <row r="33" spans="1:18" x14ac:dyDescent="0.25">
      <c r="A33" t="s">
        <v>35</v>
      </c>
      <c r="B33" s="3">
        <v>23.6</v>
      </c>
      <c r="C33" s="3">
        <v>17.899999999999999</v>
      </c>
      <c r="D33" s="3">
        <v>19.399999999999999</v>
      </c>
      <c r="E33" s="3">
        <v>20.9</v>
      </c>
      <c r="F33" s="8">
        <v>14.2</v>
      </c>
      <c r="G33" s="3">
        <v>5</v>
      </c>
      <c r="H33" s="13">
        <f t="shared" si="5"/>
        <v>4.7200000000000006</v>
      </c>
      <c r="I33" s="13">
        <f t="shared" si="10"/>
        <v>3.5799999999999996</v>
      </c>
      <c r="J33" s="13">
        <f t="shared" si="11"/>
        <v>3.88</v>
      </c>
      <c r="K33" s="13">
        <f t="shared" si="12"/>
        <v>4.18</v>
      </c>
      <c r="L33" s="14">
        <f t="shared" si="13"/>
        <v>2.84</v>
      </c>
      <c r="M33">
        <v>405.90000000000003</v>
      </c>
      <c r="N33" s="24">
        <f t="shared" si="2"/>
        <v>5.8142399605814236E-2</v>
      </c>
      <c r="O33" s="24">
        <f t="shared" si="6"/>
        <v>4.4099531904409947E-2</v>
      </c>
      <c r="P33" s="24">
        <f t="shared" si="7"/>
        <v>4.7795023404779494E-2</v>
      </c>
      <c r="Q33" s="24">
        <f t="shared" si="8"/>
        <v>5.1490514905149047E-2</v>
      </c>
      <c r="R33" s="24">
        <f t="shared" si="9"/>
        <v>3.4983986203498393E-2</v>
      </c>
    </row>
    <row r="34" spans="1:18" x14ac:dyDescent="0.25">
      <c r="A34" t="s">
        <v>36</v>
      </c>
      <c r="B34" s="3">
        <v>54.21</v>
      </c>
      <c r="C34" s="3">
        <v>45.46</v>
      </c>
      <c r="D34" s="3">
        <v>26.82</v>
      </c>
      <c r="E34" s="3">
        <v>45.38</v>
      </c>
      <c r="F34" s="8">
        <v>23.44</v>
      </c>
      <c r="G34" s="3">
        <v>11</v>
      </c>
      <c r="H34" s="13">
        <f t="shared" si="5"/>
        <v>4.9281818181818187</v>
      </c>
      <c r="I34" s="13">
        <f t="shared" si="10"/>
        <v>4.1327272727272728</v>
      </c>
      <c r="J34" s="13">
        <f t="shared" si="11"/>
        <v>2.438181818181818</v>
      </c>
      <c r="K34" s="13">
        <f t="shared" si="12"/>
        <v>4.1254545454545459</v>
      </c>
      <c r="L34" s="14">
        <f t="shared" si="13"/>
        <v>2.1309090909090909</v>
      </c>
      <c r="M34">
        <v>844.15</v>
      </c>
      <c r="N34" s="24">
        <f t="shared" si="2"/>
        <v>6.4218444589231774E-2</v>
      </c>
      <c r="O34" s="24">
        <f t="shared" si="6"/>
        <v>5.385298821299532E-2</v>
      </c>
      <c r="P34" s="24">
        <f t="shared" si="7"/>
        <v>3.1771604572647043E-2</v>
      </c>
      <c r="Q34" s="24">
        <f t="shared" si="8"/>
        <v>5.3758218326126879E-2</v>
      </c>
      <c r="R34" s="24">
        <f t="shared" si="9"/>
        <v>2.7767576852455133E-2</v>
      </c>
    </row>
    <row r="35" spans="1:18" s="15" customFormat="1" x14ac:dyDescent="0.25">
      <c r="A35" s="15" t="s">
        <v>37</v>
      </c>
      <c r="B35" s="16">
        <v>1339.42</v>
      </c>
      <c r="C35" s="16">
        <v>1015.3100000000001</v>
      </c>
      <c r="D35" s="16">
        <v>833.98</v>
      </c>
      <c r="E35" s="16">
        <v>959.32</v>
      </c>
      <c r="F35" s="17">
        <v>592.78</v>
      </c>
      <c r="G35" s="16">
        <f>SUM(G3:G34)</f>
        <v>350</v>
      </c>
      <c r="H35" s="18">
        <f t="shared" si="5"/>
        <v>3.8269142857142859</v>
      </c>
      <c r="I35" s="18">
        <f t="shared" si="10"/>
        <v>2.9008857142857143</v>
      </c>
      <c r="J35" s="18">
        <f t="shared" si="11"/>
        <v>2.3828</v>
      </c>
      <c r="K35" s="18">
        <f t="shared" si="12"/>
        <v>2.7409142857142856</v>
      </c>
      <c r="L35" s="19">
        <f t="shared" si="13"/>
        <v>1.6936571428571428</v>
      </c>
      <c r="M35" s="15">
        <v>23270.39</v>
      </c>
      <c r="N35" s="25">
        <f t="shared" si="2"/>
        <v>5.7558983755751414E-2</v>
      </c>
      <c r="O35" s="25">
        <f t="shared" si="6"/>
        <v>4.3630983408529042E-2</v>
      </c>
      <c r="P35" s="25">
        <f t="shared" si="7"/>
        <v>3.5838677392170913E-2</v>
      </c>
      <c r="Q35" s="25">
        <f t="shared" si="8"/>
        <v>4.1224921455979037E-2</v>
      </c>
      <c r="R35" s="25">
        <f t="shared" si="9"/>
        <v>2.5473573928069104E-2</v>
      </c>
    </row>
    <row r="36" spans="1:18" x14ac:dyDescent="0.25">
      <c r="B36" s="3"/>
      <c r="C36" s="3"/>
      <c r="D36" s="3"/>
      <c r="E36" s="3"/>
      <c r="F36" s="8"/>
      <c r="G36" s="3"/>
      <c r="H36" s="12"/>
      <c r="I36" s="12"/>
      <c r="J36" s="12"/>
      <c r="K36" s="12"/>
      <c r="L36" s="9"/>
    </row>
    <row r="37" spans="1:18" x14ac:dyDescent="0.25">
      <c r="A37" s="12"/>
      <c r="B37" s="6"/>
      <c r="C37" s="6"/>
      <c r="D37" s="6"/>
      <c r="E37" s="6"/>
      <c r="F37" s="6"/>
      <c r="G37" s="6"/>
    </row>
    <row r="38" spans="1:18" x14ac:dyDescent="0.25">
      <c r="A38" s="11"/>
      <c r="B38" s="12"/>
      <c r="C38" s="12"/>
      <c r="D38" s="12"/>
      <c r="E38" s="12"/>
      <c r="F38" s="12"/>
      <c r="G38" s="12"/>
    </row>
    <row r="39" spans="1:18" x14ac:dyDescent="0.25">
      <c r="A39" s="4" t="s">
        <v>43</v>
      </c>
    </row>
    <row r="40" spans="1:18" x14ac:dyDescent="0.25">
      <c r="B40" s="5"/>
      <c r="C40" s="5"/>
      <c r="D40" s="5"/>
      <c r="E40" s="5"/>
      <c r="F40" s="10"/>
      <c r="G40" s="5"/>
    </row>
    <row r="41" spans="1:18" x14ac:dyDescent="0.25">
      <c r="B41" s="5"/>
      <c r="C41" s="5"/>
      <c r="D41" s="5"/>
      <c r="E41" s="5"/>
      <c r="F41" s="10"/>
      <c r="G41" s="5"/>
    </row>
    <row r="42" spans="1:18" x14ac:dyDescent="0.25">
      <c r="B42" s="5"/>
      <c r="C42" s="5"/>
      <c r="D42" s="5"/>
      <c r="E42" s="5"/>
      <c r="F42" s="10"/>
      <c r="G42" s="5"/>
    </row>
    <row r="43" spans="1:18" x14ac:dyDescent="0.25">
      <c r="B43" s="5"/>
      <c r="C43" s="5"/>
      <c r="D43" s="5"/>
      <c r="E43" s="5"/>
      <c r="F43" s="10"/>
      <c r="G43" s="5"/>
    </row>
    <row r="44" spans="1:18" x14ac:dyDescent="0.25">
      <c r="B44" s="5"/>
      <c r="C44" s="5"/>
      <c r="D44" s="5"/>
      <c r="E44" s="5"/>
      <c r="F44" s="10"/>
      <c r="G44" s="5"/>
    </row>
    <row r="45" spans="1:18" x14ac:dyDescent="0.25">
      <c r="B45" s="5"/>
      <c r="C45" s="5"/>
      <c r="D45" s="5"/>
      <c r="E45" s="5"/>
      <c r="F45" s="10"/>
      <c r="G45" s="5"/>
    </row>
    <row r="46" spans="1:18" x14ac:dyDescent="0.25">
      <c r="B46" s="5"/>
      <c r="C46" s="5"/>
      <c r="D46" s="5"/>
      <c r="E46" s="5"/>
      <c r="F46" s="10"/>
      <c r="G46" s="5"/>
    </row>
    <row r="47" spans="1:18" x14ac:dyDescent="0.25">
      <c r="B47" s="5"/>
      <c r="C47" s="5"/>
      <c r="D47" s="5"/>
      <c r="E47" s="5"/>
      <c r="F47" s="10"/>
      <c r="G47" s="5"/>
    </row>
    <row r="48" spans="1:18" x14ac:dyDescent="0.25">
      <c r="B48" s="5"/>
      <c r="C48" s="5"/>
      <c r="D48" s="5"/>
      <c r="E48" s="5"/>
      <c r="F48" s="10"/>
      <c r="G48" s="5"/>
    </row>
    <row r="49" spans="2:7" x14ac:dyDescent="0.25">
      <c r="B49" s="5"/>
      <c r="C49" s="5"/>
      <c r="D49" s="5"/>
      <c r="E49" s="5"/>
      <c r="F49" s="10"/>
      <c r="G49" s="5"/>
    </row>
    <row r="50" spans="2:7" x14ac:dyDescent="0.25">
      <c r="B50" s="5"/>
      <c r="C50" s="5"/>
      <c r="D50" s="5"/>
      <c r="E50" s="5"/>
      <c r="F50" s="10"/>
      <c r="G50" s="5"/>
    </row>
    <row r="51" spans="2:7" x14ac:dyDescent="0.25">
      <c r="B51" s="5"/>
      <c r="C51" s="5"/>
      <c r="D51" s="5"/>
      <c r="E51" s="5"/>
      <c r="F51" s="10"/>
      <c r="G51" s="5"/>
    </row>
    <row r="52" spans="2:7" x14ac:dyDescent="0.25">
      <c r="B52" s="5"/>
      <c r="C52" s="5"/>
      <c r="D52" s="5"/>
      <c r="E52" s="5"/>
      <c r="F52" s="10"/>
      <c r="G52" s="5"/>
    </row>
    <row r="53" spans="2:7" x14ac:dyDescent="0.25">
      <c r="B53" s="5"/>
      <c r="C53" s="5"/>
      <c r="D53" s="5"/>
      <c r="E53" s="5"/>
      <c r="F53" s="10"/>
      <c r="G53" s="5"/>
    </row>
    <row r="54" spans="2:7" x14ac:dyDescent="0.25">
      <c r="B54" s="5"/>
      <c r="C54" s="5"/>
      <c r="D54" s="5"/>
      <c r="E54" s="5"/>
      <c r="F54" s="10"/>
      <c r="G54" s="5"/>
    </row>
    <row r="55" spans="2:7" x14ac:dyDescent="0.25">
      <c r="B55" s="5"/>
      <c r="C55" s="5"/>
      <c r="D55" s="5"/>
      <c r="E55" s="5"/>
      <c r="F55" s="10"/>
      <c r="G55" s="5"/>
    </row>
    <row r="56" spans="2:7" x14ac:dyDescent="0.25">
      <c r="B56" s="5"/>
      <c r="C56" s="5"/>
      <c r="D56" s="5"/>
      <c r="E56" s="5"/>
      <c r="F56" s="10"/>
      <c r="G56" s="5"/>
    </row>
    <row r="57" spans="2:7" x14ac:dyDescent="0.25">
      <c r="B57" s="5"/>
      <c r="C57" s="5"/>
      <c r="D57" s="5"/>
      <c r="E57" s="5"/>
      <c r="F57" s="10"/>
      <c r="G57" s="5"/>
    </row>
    <row r="58" spans="2:7" x14ac:dyDescent="0.25">
      <c r="B58" s="5"/>
      <c r="C58" s="5"/>
      <c r="D58" s="5"/>
      <c r="E58" s="5"/>
      <c r="F58" s="10"/>
      <c r="G58" s="5"/>
    </row>
    <row r="59" spans="2:7" x14ac:dyDescent="0.25">
      <c r="B59" s="5"/>
      <c r="C59" s="5"/>
      <c r="D59" s="5"/>
      <c r="E59" s="5"/>
      <c r="F59" s="10"/>
      <c r="G59" s="5"/>
    </row>
    <row r="60" spans="2:7" x14ac:dyDescent="0.25">
      <c r="B60" s="5"/>
      <c r="C60" s="5"/>
      <c r="D60" s="5"/>
      <c r="E60" s="5"/>
      <c r="F60" s="10"/>
      <c r="G60" s="5"/>
    </row>
    <row r="61" spans="2:7" x14ac:dyDescent="0.25">
      <c r="B61" s="5"/>
      <c r="C61" s="5"/>
      <c r="D61" s="5"/>
      <c r="E61" s="5"/>
      <c r="F61" s="10"/>
      <c r="G61" s="5"/>
    </row>
    <row r="62" spans="2:7" x14ac:dyDescent="0.25">
      <c r="B62" s="5"/>
      <c r="C62" s="5"/>
      <c r="D62" s="5"/>
      <c r="E62" s="5"/>
      <c r="F62" s="10"/>
      <c r="G62" s="5"/>
    </row>
    <row r="63" spans="2:7" x14ac:dyDescent="0.25">
      <c r="B63" s="5"/>
      <c r="C63" s="5"/>
      <c r="D63" s="5"/>
      <c r="E63" s="5"/>
      <c r="F63" s="10"/>
      <c r="G63" s="5"/>
    </row>
    <row r="64" spans="2:7" x14ac:dyDescent="0.25">
      <c r="B64" s="5"/>
      <c r="C64" s="5"/>
      <c r="D64" s="5"/>
      <c r="E64" s="5"/>
      <c r="F64" s="10"/>
      <c r="G64" s="5"/>
    </row>
    <row r="65" spans="2:7" x14ac:dyDescent="0.25">
      <c r="B65" s="5"/>
      <c r="C65" s="5"/>
      <c r="D65" s="5"/>
      <c r="E65" s="5"/>
      <c r="F65" s="10"/>
      <c r="G65" s="5"/>
    </row>
    <row r="66" spans="2:7" x14ac:dyDescent="0.25">
      <c r="B66" s="5"/>
      <c r="C66" s="5"/>
      <c r="D66" s="5"/>
      <c r="E66" s="5"/>
      <c r="F66" s="10"/>
      <c r="G66" s="5"/>
    </row>
    <row r="67" spans="2:7" x14ac:dyDescent="0.25">
      <c r="B67" s="5"/>
      <c r="C67" s="5"/>
      <c r="D67" s="5"/>
      <c r="E67" s="5"/>
      <c r="F67" s="10"/>
      <c r="G67" s="5"/>
    </row>
    <row r="68" spans="2:7" x14ac:dyDescent="0.25">
      <c r="B68" s="5"/>
      <c r="C68" s="5"/>
      <c r="D68" s="5"/>
      <c r="E68" s="5"/>
      <c r="F68" s="10"/>
      <c r="G68" s="5"/>
    </row>
    <row r="69" spans="2:7" x14ac:dyDescent="0.25">
      <c r="B69" s="5"/>
      <c r="C69" s="5"/>
      <c r="D69" s="5"/>
      <c r="E69" s="5"/>
      <c r="F69" s="10"/>
      <c r="G69" s="5"/>
    </row>
    <row r="70" spans="2:7" x14ac:dyDescent="0.25">
      <c r="B70" s="5"/>
      <c r="C70" s="5"/>
      <c r="D70" s="5"/>
      <c r="E70" s="5"/>
      <c r="F70" s="10"/>
      <c r="G70" s="5"/>
    </row>
    <row r="71" spans="2:7" x14ac:dyDescent="0.25">
      <c r="B71" s="5"/>
      <c r="C71" s="5"/>
      <c r="D71" s="5"/>
      <c r="E71" s="5"/>
      <c r="F71" s="10"/>
      <c r="G71" s="5"/>
    </row>
    <row r="72" spans="2:7" x14ac:dyDescent="0.25">
      <c r="B72" s="5"/>
      <c r="C72" s="5"/>
      <c r="D72" s="5"/>
      <c r="E72" s="5"/>
      <c r="F72" s="10"/>
      <c r="G72" s="5"/>
    </row>
    <row r="73" spans="2:7" x14ac:dyDescent="0.25">
      <c r="B73" s="5"/>
      <c r="C73" s="5"/>
      <c r="D73" s="5"/>
      <c r="E73" s="5"/>
      <c r="F73" s="10"/>
      <c r="G73" s="5"/>
    </row>
    <row r="74" spans="2:7" x14ac:dyDescent="0.25">
      <c r="B74" s="5"/>
      <c r="C74" s="5"/>
      <c r="D74" s="5"/>
      <c r="E74" s="5"/>
      <c r="F74" s="10"/>
      <c r="G74" s="5"/>
    </row>
    <row r="75" spans="2:7" x14ac:dyDescent="0.25">
      <c r="B75" s="5"/>
      <c r="C75" s="5"/>
      <c r="D75" s="5"/>
      <c r="E75" s="5"/>
      <c r="F75" s="10"/>
      <c r="G75" s="5"/>
    </row>
    <row r="76" spans="2:7" x14ac:dyDescent="0.25">
      <c r="B76" s="5"/>
      <c r="C76" s="5"/>
      <c r="D76" s="5"/>
      <c r="E76" s="5"/>
      <c r="F76" s="10"/>
      <c r="G76" s="5"/>
    </row>
    <row r="77" spans="2:7" x14ac:dyDescent="0.25">
      <c r="B77" s="5"/>
      <c r="C77" s="5"/>
      <c r="D77" s="5"/>
      <c r="E77" s="5"/>
      <c r="F77" s="10"/>
      <c r="G77" s="5"/>
    </row>
    <row r="78" spans="2:7" x14ac:dyDescent="0.25">
      <c r="B78" s="5"/>
      <c r="C78" s="5"/>
      <c r="D78" s="5"/>
      <c r="E78" s="5"/>
      <c r="F78" s="10"/>
      <c r="G78" s="5"/>
    </row>
    <row r="79" spans="2:7" x14ac:dyDescent="0.25">
      <c r="B79" s="5"/>
      <c r="C79" s="5"/>
      <c r="D79" s="5"/>
      <c r="E79" s="5"/>
      <c r="F79" s="10"/>
      <c r="G79" s="5"/>
    </row>
    <row r="80" spans="2:7" x14ac:dyDescent="0.25">
      <c r="B80" s="5"/>
      <c r="C80" s="5"/>
      <c r="D80" s="5"/>
      <c r="E80" s="5"/>
      <c r="F80" s="10"/>
      <c r="G80" s="5"/>
    </row>
    <row r="81" spans="2:7" x14ac:dyDescent="0.25">
      <c r="B81" s="5"/>
      <c r="C81" s="5"/>
      <c r="D81" s="5"/>
      <c r="E81" s="5"/>
      <c r="F81" s="10"/>
      <c r="G81" s="5"/>
    </row>
    <row r="82" spans="2:7" x14ac:dyDescent="0.25">
      <c r="B82" s="5"/>
      <c r="C82" s="5"/>
      <c r="D82" s="5"/>
      <c r="E82" s="5"/>
      <c r="F82" s="10"/>
      <c r="G82" s="5"/>
    </row>
    <row r="83" spans="2:7" x14ac:dyDescent="0.25">
      <c r="B83" s="5"/>
      <c r="C83" s="5"/>
      <c r="D83" s="5"/>
      <c r="E83" s="5"/>
      <c r="F83" s="10"/>
      <c r="G83" s="5"/>
    </row>
    <row r="84" spans="2:7" x14ac:dyDescent="0.25">
      <c r="B84" s="5"/>
      <c r="C84" s="5"/>
      <c r="D84" s="5"/>
      <c r="E84" s="5"/>
      <c r="F84" s="10"/>
      <c r="G84" s="5"/>
    </row>
    <row r="85" spans="2:7" x14ac:dyDescent="0.25">
      <c r="B85" s="5"/>
      <c r="C85" s="5"/>
      <c r="D85" s="5"/>
      <c r="E85" s="5"/>
      <c r="F85" s="10"/>
      <c r="G85" s="5"/>
    </row>
    <row r="86" spans="2:7" x14ac:dyDescent="0.25">
      <c r="B86" s="5"/>
      <c r="C86" s="5"/>
      <c r="D86" s="5"/>
      <c r="E86" s="5"/>
      <c r="F86" s="10"/>
      <c r="G86" s="5"/>
    </row>
    <row r="87" spans="2:7" x14ac:dyDescent="0.25">
      <c r="B87" s="5"/>
      <c r="C87" s="5"/>
      <c r="D87" s="5"/>
      <c r="E87" s="5"/>
      <c r="F87" s="10"/>
      <c r="G87" s="5"/>
    </row>
    <row r="88" spans="2:7" x14ac:dyDescent="0.25">
      <c r="B88" s="5"/>
      <c r="C88" s="5"/>
      <c r="D88" s="5"/>
      <c r="E88" s="5"/>
      <c r="F88" s="10"/>
      <c r="G88" s="5"/>
    </row>
    <row r="89" spans="2:7" x14ac:dyDescent="0.25">
      <c r="B89" s="5"/>
      <c r="C89" s="5"/>
      <c r="D89" s="5"/>
      <c r="E89" s="5"/>
      <c r="F89" s="10"/>
      <c r="G89" s="5"/>
    </row>
    <row r="90" spans="2:7" x14ac:dyDescent="0.25">
      <c r="B90" s="5"/>
      <c r="C90" s="5"/>
      <c r="D90" s="5"/>
      <c r="E90" s="5"/>
      <c r="F90" s="10"/>
      <c r="G90" s="5"/>
    </row>
    <row r="91" spans="2:7" x14ac:dyDescent="0.25">
      <c r="B91" s="5"/>
      <c r="C91" s="5"/>
      <c r="D91" s="5"/>
      <c r="E91" s="5"/>
      <c r="F91" s="10"/>
      <c r="G91" s="5"/>
    </row>
    <row r="92" spans="2:7" x14ac:dyDescent="0.25">
      <c r="B92" s="5"/>
      <c r="C92" s="5"/>
      <c r="D92" s="5"/>
      <c r="E92" s="5"/>
      <c r="F92" s="10"/>
      <c r="G92" s="5"/>
    </row>
    <row r="93" spans="2:7" x14ac:dyDescent="0.25">
      <c r="B93" s="5"/>
      <c r="C93" s="5"/>
      <c r="D93" s="5"/>
      <c r="E93" s="5"/>
      <c r="F93" s="10"/>
      <c r="G93" s="5"/>
    </row>
  </sheetData>
  <mergeCells count="3">
    <mergeCell ref="B1:F1"/>
    <mergeCell ref="H1:L1"/>
    <mergeCell ref="N1:R1"/>
  </mergeCells>
  <pageMargins left="0.75" right="0.75" top="1" bottom="1" header="0.5" footer="0.5"/>
  <pageSetup paperSize="9" scale="41"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DEBED-FA3E-4618-A6D8-6AF71CE0C99C}">
  <dimension ref="A18:M67"/>
  <sheetViews>
    <sheetView showGridLines="0" topLeftCell="A37" workbookViewId="0">
      <selection activeCell="J23" sqref="J23"/>
    </sheetView>
  </sheetViews>
  <sheetFormatPr defaultRowHeight="13.2" x14ac:dyDescent="0.25"/>
  <cols>
    <col min="1" max="1" width="36.6640625" customWidth="1"/>
    <col min="7" max="8" width="19.88671875" bestFit="1" customWidth="1"/>
    <col min="9" max="9" width="18.44140625" bestFit="1" customWidth="1"/>
    <col min="13" max="13" width="47.5546875" customWidth="1"/>
  </cols>
  <sheetData>
    <row r="18" spans="1:13" x14ac:dyDescent="0.25">
      <c r="M18" s="1" t="s">
        <v>65</v>
      </c>
    </row>
    <row r="32" spans="1:13" ht="28.2" customHeight="1" x14ac:dyDescent="0.25">
      <c r="A32" s="35" t="s">
        <v>67</v>
      </c>
      <c r="B32" s="35"/>
      <c r="C32" s="35"/>
      <c r="D32" s="35"/>
      <c r="E32" s="35"/>
      <c r="F32" s="35"/>
      <c r="G32" s="35"/>
      <c r="H32" s="35"/>
      <c r="I32" s="35"/>
    </row>
    <row r="33" spans="8:13" x14ac:dyDescent="0.25">
      <c r="M33" s="1" t="s">
        <v>66</v>
      </c>
    </row>
    <row r="34" spans="8:13" x14ac:dyDescent="0.25">
      <c r="H34" s="30" t="s">
        <v>69</v>
      </c>
      <c r="I34" t="s">
        <v>68</v>
      </c>
    </row>
    <row r="35" spans="8:13" x14ac:dyDescent="0.25">
      <c r="H35" s="31" t="s">
        <v>21</v>
      </c>
      <c r="I35" s="38">
        <v>0.36</v>
      </c>
    </row>
    <row r="36" spans="8:13" x14ac:dyDescent="0.25">
      <c r="H36" s="31" t="s">
        <v>27</v>
      </c>
      <c r="I36" s="38">
        <v>0.4</v>
      </c>
    </row>
    <row r="37" spans="8:13" x14ac:dyDescent="0.25">
      <c r="H37" s="31" t="s">
        <v>31</v>
      </c>
      <c r="I37" s="38">
        <v>0.48571428571428571</v>
      </c>
    </row>
    <row r="38" spans="8:13" x14ac:dyDescent="0.25">
      <c r="H38" s="31" t="s">
        <v>42</v>
      </c>
      <c r="I38" s="38">
        <v>0.5</v>
      </c>
    </row>
    <row r="39" spans="8:13" x14ac:dyDescent="0.25">
      <c r="H39" s="31" t="s">
        <v>12</v>
      </c>
      <c r="I39" s="38">
        <v>0.70625000000000004</v>
      </c>
    </row>
    <row r="40" spans="8:13" x14ac:dyDescent="0.25">
      <c r="H40" s="31" t="s">
        <v>30</v>
      </c>
      <c r="I40" s="38">
        <v>0.77777777777777779</v>
      </c>
    </row>
    <row r="41" spans="8:13" x14ac:dyDescent="0.25">
      <c r="H41" s="31" t="s">
        <v>24</v>
      </c>
      <c r="I41" s="38">
        <v>0.875</v>
      </c>
    </row>
    <row r="42" spans="8:13" x14ac:dyDescent="0.25">
      <c r="H42" s="31" t="s">
        <v>9</v>
      </c>
      <c r="I42" s="38">
        <v>1.1000000000000001</v>
      </c>
    </row>
    <row r="43" spans="8:13" x14ac:dyDescent="0.25">
      <c r="H43" s="31" t="s">
        <v>6</v>
      </c>
      <c r="I43" s="38">
        <v>1.4000000000000001</v>
      </c>
    </row>
    <row r="44" spans="8:13" x14ac:dyDescent="0.25">
      <c r="H44" s="31" t="s">
        <v>7</v>
      </c>
      <c r="I44" s="38">
        <v>1.4941176470588236</v>
      </c>
    </row>
    <row r="45" spans="8:13" x14ac:dyDescent="0.25">
      <c r="H45" s="31" t="s">
        <v>16</v>
      </c>
      <c r="I45" s="38">
        <v>1.5133333333333334</v>
      </c>
    </row>
    <row r="46" spans="8:13" x14ac:dyDescent="0.25">
      <c r="H46" s="31" t="s">
        <v>34</v>
      </c>
      <c r="I46" s="38">
        <v>1.5714285714285714</v>
      </c>
    </row>
    <row r="47" spans="8:13" x14ac:dyDescent="0.25">
      <c r="H47" s="31" t="s">
        <v>28</v>
      </c>
      <c r="I47" s="38">
        <v>1.6909090909090911</v>
      </c>
    </row>
    <row r="48" spans="8:13" x14ac:dyDescent="0.25">
      <c r="H48" s="31" t="s">
        <v>19</v>
      </c>
      <c r="I48" s="38">
        <v>1.7727777777777778</v>
      </c>
    </row>
    <row r="49" spans="8:9" x14ac:dyDescent="0.25">
      <c r="H49" s="31" t="s">
        <v>32</v>
      </c>
      <c r="I49" s="38">
        <v>1.7749999999999999</v>
      </c>
    </row>
    <row r="50" spans="8:9" x14ac:dyDescent="0.25">
      <c r="H50" s="31" t="s">
        <v>18</v>
      </c>
      <c r="I50" s="38">
        <v>1.7749999999999999</v>
      </c>
    </row>
    <row r="51" spans="8:9" x14ac:dyDescent="0.25">
      <c r="H51" s="31" t="s">
        <v>11</v>
      </c>
      <c r="I51" s="38">
        <v>1.8</v>
      </c>
    </row>
    <row r="52" spans="8:9" x14ac:dyDescent="0.25">
      <c r="H52" s="31" t="s">
        <v>14</v>
      </c>
      <c r="I52" s="38">
        <v>1.8</v>
      </c>
    </row>
    <row r="53" spans="8:9" x14ac:dyDescent="0.25">
      <c r="H53" s="31" t="s">
        <v>23</v>
      </c>
      <c r="I53" s="38">
        <v>1.8150000000000002</v>
      </c>
    </row>
    <row r="54" spans="8:9" x14ac:dyDescent="0.25">
      <c r="H54" s="31" t="s">
        <v>8</v>
      </c>
      <c r="I54" s="38">
        <v>1.85</v>
      </c>
    </row>
    <row r="55" spans="8:9" x14ac:dyDescent="0.25">
      <c r="H55" s="31" t="s">
        <v>26</v>
      </c>
      <c r="I55" s="38">
        <v>1.8608695652173912</v>
      </c>
    </row>
    <row r="56" spans="8:9" x14ac:dyDescent="0.25">
      <c r="H56" s="31" t="s">
        <v>22</v>
      </c>
      <c r="I56" s="38">
        <v>1.8666666666666665</v>
      </c>
    </row>
    <row r="57" spans="8:9" x14ac:dyDescent="0.25">
      <c r="H57" s="31" t="s">
        <v>10</v>
      </c>
      <c r="I57" s="38">
        <v>2.1095652173913044</v>
      </c>
    </row>
    <row r="58" spans="8:9" x14ac:dyDescent="0.25">
      <c r="H58" s="31" t="s">
        <v>36</v>
      </c>
      <c r="I58" s="38">
        <v>2.1309090909090909</v>
      </c>
    </row>
    <row r="59" spans="8:9" x14ac:dyDescent="0.25">
      <c r="H59" s="31" t="s">
        <v>20</v>
      </c>
      <c r="I59" s="38">
        <v>2.2250000000000001</v>
      </c>
    </row>
    <row r="60" spans="8:9" x14ac:dyDescent="0.25">
      <c r="H60" s="31" t="s">
        <v>17</v>
      </c>
      <c r="I60" s="38">
        <v>2.4285714285714284</v>
      </c>
    </row>
    <row r="61" spans="8:9" x14ac:dyDescent="0.25">
      <c r="H61" s="31" t="s">
        <v>15</v>
      </c>
      <c r="I61" s="38">
        <v>2.4500000000000002</v>
      </c>
    </row>
    <row r="62" spans="8:9" x14ac:dyDescent="0.25">
      <c r="H62" s="31" t="s">
        <v>29</v>
      </c>
      <c r="I62" s="38">
        <v>2.6727272727272724</v>
      </c>
    </row>
    <row r="63" spans="8:9" x14ac:dyDescent="0.25">
      <c r="H63" s="31" t="s">
        <v>13</v>
      </c>
      <c r="I63" s="38">
        <v>2.7250000000000001</v>
      </c>
    </row>
    <row r="64" spans="8:9" x14ac:dyDescent="0.25">
      <c r="H64" s="31" t="s">
        <v>33</v>
      </c>
      <c r="I64" s="38">
        <v>2.8000000000000003</v>
      </c>
    </row>
    <row r="65" spans="8:9" x14ac:dyDescent="0.25">
      <c r="H65" s="31" t="s">
        <v>35</v>
      </c>
      <c r="I65" s="38">
        <v>2.84</v>
      </c>
    </row>
    <row r="66" spans="8:9" x14ac:dyDescent="0.25">
      <c r="H66" s="31" t="s">
        <v>25</v>
      </c>
      <c r="I66" s="38">
        <v>2.911111111111111</v>
      </c>
    </row>
    <row r="67" spans="8:9" x14ac:dyDescent="0.25">
      <c r="H67" s="31" t="s">
        <v>70</v>
      </c>
      <c r="I67" s="38">
        <v>54.482728836593914</v>
      </c>
    </row>
  </sheetData>
  <mergeCells count="1">
    <mergeCell ref="A32:I3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9B33E-8B5D-4DD6-89A6-BC0FD7A8CC80}">
  <dimension ref="A1:K34"/>
  <sheetViews>
    <sheetView topLeftCell="A24" zoomScaleNormal="100" workbookViewId="0">
      <selection activeCell="L34" sqref="L34"/>
    </sheetView>
  </sheetViews>
  <sheetFormatPr defaultRowHeight="13.2" x14ac:dyDescent="0.25"/>
  <cols>
    <col min="1" max="1" width="19.88671875" bestFit="1" customWidth="1"/>
    <col min="2" max="3" width="4" bestFit="1" customWidth="1"/>
    <col min="4" max="4" width="6.33203125" bestFit="1" customWidth="1"/>
    <col min="5" max="5" width="15" bestFit="1" customWidth="1"/>
    <col min="6" max="6" width="18.77734375" bestFit="1" customWidth="1"/>
    <col min="7" max="7" width="18.77734375" customWidth="1"/>
    <col min="8" max="8" width="10.21875" bestFit="1" customWidth="1"/>
    <col min="9" max="9" width="9.44140625" bestFit="1" customWidth="1"/>
    <col min="11" max="11" width="9.88671875" bestFit="1" customWidth="1"/>
  </cols>
  <sheetData>
    <row r="1" spans="1:11" x14ac:dyDescent="0.25">
      <c r="B1" s="37" t="s">
        <v>76</v>
      </c>
      <c r="C1" s="37"/>
      <c r="D1" s="37"/>
      <c r="E1" s="37"/>
      <c r="F1" s="37"/>
      <c r="I1" s="36" t="s">
        <v>89</v>
      </c>
      <c r="J1" s="37"/>
    </row>
    <row r="2" spans="1:11" x14ac:dyDescent="0.25">
      <c r="A2" s="1" t="s">
        <v>71</v>
      </c>
      <c r="B2" s="1" t="s">
        <v>75</v>
      </c>
      <c r="C2" s="1" t="s">
        <v>72</v>
      </c>
      <c r="D2" s="1" t="s">
        <v>73</v>
      </c>
      <c r="E2" s="1" t="s">
        <v>74</v>
      </c>
      <c r="F2" s="1" t="s">
        <v>88</v>
      </c>
      <c r="G2" s="1" t="s">
        <v>94</v>
      </c>
      <c r="H2" s="1" t="s">
        <v>41</v>
      </c>
      <c r="I2" s="1" t="s">
        <v>95</v>
      </c>
      <c r="J2" s="1" t="s">
        <v>96</v>
      </c>
      <c r="K2" s="1" t="s">
        <v>97</v>
      </c>
    </row>
    <row r="3" spans="1:11" x14ac:dyDescent="0.25">
      <c r="A3" t="s">
        <v>6</v>
      </c>
      <c r="B3">
        <v>88</v>
      </c>
      <c r="C3">
        <v>184</v>
      </c>
      <c r="D3">
        <v>79</v>
      </c>
      <c r="E3">
        <v>6</v>
      </c>
      <c r="F3">
        <f>B3+C3+D3+E3</f>
        <v>357</v>
      </c>
      <c r="G3" s="8">
        <v>15.4</v>
      </c>
      <c r="H3" s="3">
        <v>11</v>
      </c>
      <c r="I3" s="38">
        <f>F3/H3</f>
        <v>32.454545454545453</v>
      </c>
      <c r="J3" s="38">
        <f>G3/H3</f>
        <v>1.4000000000000001</v>
      </c>
      <c r="K3">
        <v>10041</v>
      </c>
    </row>
    <row r="4" spans="1:11" x14ac:dyDescent="0.25">
      <c r="A4" t="s">
        <v>7</v>
      </c>
      <c r="B4">
        <v>59</v>
      </c>
      <c r="C4">
        <v>239</v>
      </c>
      <c r="D4">
        <v>100</v>
      </c>
      <c r="E4">
        <v>21</v>
      </c>
      <c r="F4">
        <f t="shared" ref="F4:F34" si="0">B4+C4+D4+E4</f>
        <v>419</v>
      </c>
      <c r="G4" s="8">
        <v>25.4</v>
      </c>
      <c r="H4" s="3">
        <v>17</v>
      </c>
      <c r="I4" s="38">
        <f t="shared" ref="I4:I34" si="1">F4/H4</f>
        <v>24.647058823529413</v>
      </c>
      <c r="J4" s="38">
        <f t="shared" ref="J4:J34" si="2">G4/H4</f>
        <v>1.4941176470588236</v>
      </c>
      <c r="K4">
        <v>15613</v>
      </c>
    </row>
    <row r="5" spans="1:11" x14ac:dyDescent="0.25">
      <c r="A5" t="s">
        <v>8</v>
      </c>
      <c r="B5">
        <v>70</v>
      </c>
      <c r="C5">
        <v>154</v>
      </c>
      <c r="D5">
        <v>71</v>
      </c>
      <c r="E5">
        <v>17</v>
      </c>
      <c r="F5">
        <f t="shared" si="0"/>
        <v>312</v>
      </c>
      <c r="G5" s="8">
        <v>14.8</v>
      </c>
      <c r="H5" s="3">
        <v>8</v>
      </c>
      <c r="I5" s="38">
        <f t="shared" si="1"/>
        <v>39</v>
      </c>
      <c r="J5" s="38">
        <f t="shared" si="2"/>
        <v>1.85</v>
      </c>
      <c r="K5">
        <v>6700</v>
      </c>
    </row>
    <row r="6" spans="1:11" x14ac:dyDescent="0.25">
      <c r="A6" t="s">
        <v>9</v>
      </c>
      <c r="B6">
        <v>32</v>
      </c>
      <c r="C6">
        <v>89</v>
      </c>
      <c r="D6">
        <v>66</v>
      </c>
      <c r="E6">
        <v>4</v>
      </c>
      <c r="F6">
        <f t="shared" si="0"/>
        <v>191</v>
      </c>
      <c r="G6" s="8">
        <v>11</v>
      </c>
      <c r="H6" s="3">
        <v>10</v>
      </c>
      <c r="I6" s="38">
        <f t="shared" si="1"/>
        <v>19.100000000000001</v>
      </c>
      <c r="J6" s="38">
        <f t="shared" si="2"/>
        <v>1.1000000000000001</v>
      </c>
      <c r="K6">
        <v>4532</v>
      </c>
    </row>
    <row r="7" spans="1:11" x14ac:dyDescent="0.25">
      <c r="A7" t="s">
        <v>10</v>
      </c>
      <c r="B7">
        <v>218</v>
      </c>
      <c r="C7">
        <v>421</v>
      </c>
      <c r="D7">
        <v>276</v>
      </c>
      <c r="E7">
        <v>50</v>
      </c>
      <c r="F7">
        <f t="shared" si="0"/>
        <v>965</v>
      </c>
      <c r="G7" s="8">
        <v>48.52</v>
      </c>
      <c r="H7" s="3">
        <v>23</v>
      </c>
      <c r="I7" s="38">
        <f t="shared" si="1"/>
        <v>41.956521739130437</v>
      </c>
      <c r="J7" s="38">
        <f t="shared" si="2"/>
        <v>2.1095652173913044</v>
      </c>
      <c r="K7">
        <v>21740</v>
      </c>
    </row>
    <row r="8" spans="1:11" x14ac:dyDescent="0.25">
      <c r="A8" t="s">
        <v>11</v>
      </c>
      <c r="B8">
        <v>25</v>
      </c>
      <c r="C8">
        <v>34</v>
      </c>
      <c r="D8">
        <v>29</v>
      </c>
      <c r="E8">
        <v>0</v>
      </c>
      <c r="F8">
        <f t="shared" si="0"/>
        <v>88</v>
      </c>
      <c r="G8" s="8">
        <v>5.4</v>
      </c>
      <c r="H8" s="3">
        <v>3</v>
      </c>
      <c r="I8" s="38">
        <f t="shared" si="1"/>
        <v>29.333333333333332</v>
      </c>
      <c r="J8" s="38">
        <f t="shared" si="2"/>
        <v>1.8</v>
      </c>
      <c r="K8">
        <v>2758</v>
      </c>
    </row>
    <row r="9" spans="1:11" x14ac:dyDescent="0.25">
      <c r="A9" t="s">
        <v>12</v>
      </c>
      <c r="B9">
        <v>36</v>
      </c>
      <c r="C9">
        <v>77</v>
      </c>
      <c r="D9">
        <v>43</v>
      </c>
      <c r="E9">
        <v>4</v>
      </c>
      <c r="F9">
        <f t="shared" si="0"/>
        <v>160</v>
      </c>
      <c r="G9" s="8">
        <v>11.3</v>
      </c>
      <c r="H9" s="3">
        <v>16</v>
      </c>
      <c r="I9" s="38">
        <f t="shared" si="1"/>
        <v>10</v>
      </c>
      <c r="J9" s="38">
        <f t="shared" si="2"/>
        <v>0.70625000000000004</v>
      </c>
      <c r="K9">
        <v>8594</v>
      </c>
    </row>
    <row r="10" spans="1:11" x14ac:dyDescent="0.25">
      <c r="A10" t="s">
        <v>13</v>
      </c>
      <c r="B10">
        <v>49</v>
      </c>
      <c r="C10">
        <v>104</v>
      </c>
      <c r="D10">
        <v>40</v>
      </c>
      <c r="E10">
        <v>6</v>
      </c>
      <c r="F10">
        <f t="shared" si="0"/>
        <v>199</v>
      </c>
      <c r="G10" s="8">
        <v>21.8</v>
      </c>
      <c r="H10" s="3">
        <v>8</v>
      </c>
      <c r="I10" s="38">
        <f t="shared" si="1"/>
        <v>24.875</v>
      </c>
      <c r="J10" s="38">
        <f t="shared" si="2"/>
        <v>2.7250000000000001</v>
      </c>
      <c r="K10">
        <v>7944</v>
      </c>
    </row>
    <row r="11" spans="1:11" x14ac:dyDescent="0.25">
      <c r="A11" t="s">
        <v>14</v>
      </c>
      <c r="B11">
        <v>56</v>
      </c>
      <c r="C11">
        <v>72</v>
      </c>
      <c r="D11">
        <v>45</v>
      </c>
      <c r="E11">
        <v>3</v>
      </c>
      <c r="F11">
        <f t="shared" si="0"/>
        <v>176</v>
      </c>
      <c r="G11" s="8">
        <v>12.6</v>
      </c>
      <c r="H11" s="3">
        <v>7</v>
      </c>
      <c r="I11" s="38">
        <f t="shared" si="1"/>
        <v>25.142857142857142</v>
      </c>
      <c r="J11" s="38">
        <f t="shared" si="2"/>
        <v>1.8</v>
      </c>
      <c r="K11">
        <v>6854</v>
      </c>
    </row>
    <row r="12" spans="1:11" x14ac:dyDescent="0.25">
      <c r="A12" t="s">
        <v>15</v>
      </c>
      <c r="B12">
        <v>27</v>
      </c>
      <c r="C12">
        <v>185</v>
      </c>
      <c r="D12">
        <v>104</v>
      </c>
      <c r="E12">
        <v>22</v>
      </c>
      <c r="F12">
        <f t="shared" si="0"/>
        <v>338</v>
      </c>
      <c r="G12" s="8">
        <v>19.600000000000001</v>
      </c>
      <c r="H12" s="3">
        <v>8</v>
      </c>
      <c r="I12" s="38">
        <f t="shared" si="1"/>
        <v>42.25</v>
      </c>
      <c r="J12" s="38">
        <f t="shared" si="2"/>
        <v>2.4500000000000002</v>
      </c>
      <c r="K12">
        <v>8096</v>
      </c>
    </row>
    <row r="13" spans="1:11" x14ac:dyDescent="0.25">
      <c r="A13" t="s">
        <v>16</v>
      </c>
      <c r="B13">
        <v>53</v>
      </c>
      <c r="C13">
        <v>149</v>
      </c>
      <c r="D13">
        <v>60</v>
      </c>
      <c r="E13">
        <v>6</v>
      </c>
      <c r="F13">
        <f t="shared" si="0"/>
        <v>268</v>
      </c>
      <c r="G13" s="8">
        <v>9.08</v>
      </c>
      <c r="H13" s="3">
        <v>6</v>
      </c>
      <c r="I13" s="38">
        <f t="shared" si="1"/>
        <v>44.666666666666664</v>
      </c>
      <c r="J13" s="38">
        <f t="shared" si="2"/>
        <v>1.5133333333333334</v>
      </c>
      <c r="K13">
        <v>6421</v>
      </c>
    </row>
    <row r="14" spans="1:11" x14ac:dyDescent="0.25">
      <c r="A14" t="s">
        <v>17</v>
      </c>
      <c r="B14">
        <v>54</v>
      </c>
      <c r="C14">
        <v>236</v>
      </c>
      <c r="D14">
        <v>135</v>
      </c>
      <c r="E14">
        <v>31</v>
      </c>
      <c r="F14">
        <f t="shared" si="0"/>
        <v>456</v>
      </c>
      <c r="G14" s="8">
        <v>17</v>
      </c>
      <c r="H14" s="3">
        <v>7</v>
      </c>
      <c r="I14" s="38">
        <f t="shared" si="1"/>
        <v>65.142857142857139</v>
      </c>
      <c r="J14" s="38">
        <f t="shared" si="2"/>
        <v>2.4285714285714284</v>
      </c>
      <c r="K14">
        <v>8041</v>
      </c>
    </row>
    <row r="15" spans="1:11" x14ac:dyDescent="0.25">
      <c r="A15" t="s">
        <v>18</v>
      </c>
      <c r="B15">
        <v>141</v>
      </c>
      <c r="C15">
        <v>165</v>
      </c>
      <c r="D15">
        <v>56</v>
      </c>
      <c r="E15">
        <v>8</v>
      </c>
      <c r="F15">
        <f t="shared" si="0"/>
        <v>370</v>
      </c>
      <c r="G15" s="8">
        <v>14.2</v>
      </c>
      <c r="H15" s="3">
        <v>8</v>
      </c>
      <c r="I15" s="38">
        <f t="shared" si="1"/>
        <v>46.25</v>
      </c>
      <c r="J15" s="38">
        <f t="shared" si="2"/>
        <v>1.7749999999999999</v>
      </c>
      <c r="K15">
        <v>9634</v>
      </c>
    </row>
    <row r="16" spans="1:11" x14ac:dyDescent="0.25">
      <c r="A16" t="s">
        <v>19</v>
      </c>
      <c r="B16">
        <v>281</v>
      </c>
      <c r="C16">
        <v>408</v>
      </c>
      <c r="D16">
        <v>191</v>
      </c>
      <c r="E16">
        <v>41</v>
      </c>
      <c r="F16">
        <f t="shared" si="0"/>
        <v>921</v>
      </c>
      <c r="G16" s="8">
        <v>31.91</v>
      </c>
      <c r="H16" s="3">
        <v>18</v>
      </c>
      <c r="I16" s="38">
        <f t="shared" si="1"/>
        <v>51.166666666666664</v>
      </c>
      <c r="J16" s="38">
        <f t="shared" si="2"/>
        <v>1.7727777777777778</v>
      </c>
      <c r="K16">
        <v>22125</v>
      </c>
    </row>
    <row r="17" spans="1:11" x14ac:dyDescent="0.25">
      <c r="A17" t="s">
        <v>20</v>
      </c>
      <c r="B17">
        <v>260</v>
      </c>
      <c r="C17">
        <v>507</v>
      </c>
      <c r="D17">
        <v>245</v>
      </c>
      <c r="E17">
        <v>14</v>
      </c>
      <c r="F17">
        <f t="shared" si="0"/>
        <v>1026</v>
      </c>
      <c r="G17" s="8">
        <v>53.4</v>
      </c>
      <c r="H17" s="3">
        <v>24</v>
      </c>
      <c r="I17" s="38">
        <f t="shared" si="1"/>
        <v>42.75</v>
      </c>
      <c r="J17" s="38">
        <f t="shared" si="2"/>
        <v>2.2250000000000001</v>
      </c>
      <c r="K17">
        <v>28568</v>
      </c>
    </row>
    <row r="18" spans="1:11" x14ac:dyDescent="0.25">
      <c r="A18" t="s">
        <v>21</v>
      </c>
      <c r="B18">
        <v>45</v>
      </c>
      <c r="C18">
        <v>152</v>
      </c>
      <c r="D18">
        <v>64</v>
      </c>
      <c r="E18">
        <v>2</v>
      </c>
      <c r="F18">
        <f t="shared" si="0"/>
        <v>263</v>
      </c>
      <c r="G18" s="8">
        <v>10.44</v>
      </c>
      <c r="H18" s="3">
        <v>29</v>
      </c>
      <c r="I18" s="38">
        <f t="shared" si="1"/>
        <v>9.068965517241379</v>
      </c>
      <c r="J18" s="38">
        <f t="shared" si="2"/>
        <v>0.36</v>
      </c>
      <c r="K18">
        <v>13961</v>
      </c>
    </row>
    <row r="19" spans="1:11" x14ac:dyDescent="0.25">
      <c r="A19" t="s">
        <v>22</v>
      </c>
      <c r="B19">
        <v>38</v>
      </c>
      <c r="C19">
        <v>74</v>
      </c>
      <c r="D19">
        <v>73</v>
      </c>
      <c r="E19">
        <v>10</v>
      </c>
      <c r="F19">
        <f t="shared" si="0"/>
        <v>195</v>
      </c>
      <c r="G19" s="8">
        <v>11.2</v>
      </c>
      <c r="H19" s="3">
        <v>6</v>
      </c>
      <c r="I19" s="38">
        <f t="shared" si="1"/>
        <v>32.5</v>
      </c>
      <c r="J19" s="38">
        <f t="shared" si="2"/>
        <v>1.8666666666666665</v>
      </c>
      <c r="K19">
        <v>4416</v>
      </c>
    </row>
    <row r="20" spans="1:11" x14ac:dyDescent="0.25">
      <c r="A20" t="s">
        <v>23</v>
      </c>
      <c r="B20">
        <v>45</v>
      </c>
      <c r="C20">
        <v>135</v>
      </c>
      <c r="D20">
        <v>77</v>
      </c>
      <c r="E20">
        <v>24</v>
      </c>
      <c r="F20">
        <f t="shared" si="0"/>
        <v>281</v>
      </c>
      <c r="G20" s="8">
        <v>10.89</v>
      </c>
      <c r="H20" s="3">
        <v>6</v>
      </c>
      <c r="I20" s="38">
        <f t="shared" si="1"/>
        <v>46.833333333333336</v>
      </c>
      <c r="J20" s="38">
        <f t="shared" si="2"/>
        <v>1.8150000000000002</v>
      </c>
      <c r="K20">
        <v>5638</v>
      </c>
    </row>
    <row r="21" spans="1:11" x14ac:dyDescent="0.25">
      <c r="A21" t="s">
        <v>24</v>
      </c>
      <c r="B21">
        <v>27</v>
      </c>
      <c r="C21">
        <v>59</v>
      </c>
      <c r="D21">
        <v>27</v>
      </c>
      <c r="E21">
        <v>5</v>
      </c>
      <c r="F21">
        <f t="shared" si="0"/>
        <v>118</v>
      </c>
      <c r="G21" s="8">
        <v>7</v>
      </c>
      <c r="H21" s="3">
        <v>8</v>
      </c>
      <c r="I21" s="38">
        <f t="shared" si="1"/>
        <v>14.75</v>
      </c>
      <c r="J21" s="38">
        <f t="shared" si="2"/>
        <v>0.875</v>
      </c>
      <c r="K21">
        <v>5328</v>
      </c>
    </row>
    <row r="22" spans="1:11" x14ac:dyDescent="0.25">
      <c r="A22" t="s">
        <v>42</v>
      </c>
      <c r="B22">
        <v>6</v>
      </c>
      <c r="C22">
        <v>22</v>
      </c>
      <c r="D22">
        <v>17</v>
      </c>
      <c r="E22">
        <v>1</v>
      </c>
      <c r="F22">
        <f t="shared" si="0"/>
        <v>46</v>
      </c>
      <c r="G22" s="8">
        <v>2</v>
      </c>
      <c r="H22" s="3">
        <v>4</v>
      </c>
      <c r="I22" s="38">
        <f t="shared" si="1"/>
        <v>11.5</v>
      </c>
      <c r="J22" s="38">
        <f t="shared" si="2"/>
        <v>0.5</v>
      </c>
      <c r="K22">
        <v>1511</v>
      </c>
    </row>
    <row r="23" spans="1:11" x14ac:dyDescent="0.25">
      <c r="A23" t="s">
        <v>25</v>
      </c>
      <c r="B23">
        <v>85</v>
      </c>
      <c r="C23">
        <v>159</v>
      </c>
      <c r="D23">
        <v>90</v>
      </c>
      <c r="E23">
        <v>9</v>
      </c>
      <c r="F23">
        <f t="shared" si="0"/>
        <v>343</v>
      </c>
      <c r="G23" s="8">
        <v>26.2</v>
      </c>
      <c r="H23" s="3">
        <v>9</v>
      </c>
      <c r="I23" s="38">
        <f t="shared" si="1"/>
        <v>38.111111111111114</v>
      </c>
      <c r="J23" s="38">
        <f t="shared" si="2"/>
        <v>2.911111111111111</v>
      </c>
      <c r="K23">
        <v>8047</v>
      </c>
    </row>
    <row r="24" spans="1:11" x14ac:dyDescent="0.25">
      <c r="A24" t="s">
        <v>26</v>
      </c>
      <c r="B24">
        <v>197</v>
      </c>
      <c r="C24">
        <v>392</v>
      </c>
      <c r="D24">
        <v>196</v>
      </c>
      <c r="E24">
        <v>6</v>
      </c>
      <c r="F24">
        <f t="shared" si="0"/>
        <v>791</v>
      </c>
      <c r="G24" s="8">
        <v>42.8</v>
      </c>
      <c r="H24" s="3">
        <v>23</v>
      </c>
      <c r="I24" s="38">
        <f t="shared" si="1"/>
        <v>34.391304347826086</v>
      </c>
      <c r="J24" s="38">
        <f t="shared" si="2"/>
        <v>1.8608695652173912</v>
      </c>
      <c r="K24">
        <v>21671</v>
      </c>
    </row>
    <row r="25" spans="1:11" x14ac:dyDescent="0.25">
      <c r="A25" t="s">
        <v>27</v>
      </c>
      <c r="B25">
        <v>9</v>
      </c>
      <c r="C25">
        <v>22</v>
      </c>
      <c r="D25">
        <v>9</v>
      </c>
      <c r="E25">
        <v>4</v>
      </c>
      <c r="F25">
        <f t="shared" si="0"/>
        <v>44</v>
      </c>
      <c r="G25" s="8">
        <v>2</v>
      </c>
      <c r="H25" s="3">
        <v>5</v>
      </c>
      <c r="I25" s="38">
        <f t="shared" si="1"/>
        <v>8.8000000000000007</v>
      </c>
      <c r="J25" s="38">
        <f t="shared" si="2"/>
        <v>0.4</v>
      </c>
      <c r="K25">
        <v>1273</v>
      </c>
    </row>
    <row r="26" spans="1:11" x14ac:dyDescent="0.25">
      <c r="A26" t="s">
        <v>28</v>
      </c>
      <c r="B26">
        <v>63</v>
      </c>
      <c r="C26">
        <v>177</v>
      </c>
      <c r="D26">
        <v>95</v>
      </c>
      <c r="E26">
        <v>20</v>
      </c>
      <c r="F26">
        <f t="shared" si="0"/>
        <v>355</v>
      </c>
      <c r="G26" s="8">
        <v>18.600000000000001</v>
      </c>
      <c r="H26" s="3">
        <v>11</v>
      </c>
      <c r="I26" s="38">
        <f t="shared" si="1"/>
        <v>32.272727272727273</v>
      </c>
      <c r="J26" s="38">
        <f t="shared" si="2"/>
        <v>1.6909090909090911</v>
      </c>
      <c r="K26">
        <v>7837</v>
      </c>
    </row>
    <row r="27" spans="1:11" x14ac:dyDescent="0.25">
      <c r="A27" t="s">
        <v>29</v>
      </c>
      <c r="B27">
        <v>117</v>
      </c>
      <c r="C27">
        <v>260</v>
      </c>
      <c r="D27">
        <v>139</v>
      </c>
      <c r="E27">
        <v>3</v>
      </c>
      <c r="F27">
        <f t="shared" si="0"/>
        <v>519</v>
      </c>
      <c r="G27" s="8">
        <v>29.4</v>
      </c>
      <c r="H27" s="3">
        <v>11</v>
      </c>
      <c r="I27" s="38">
        <f t="shared" si="1"/>
        <v>47.18181818181818</v>
      </c>
      <c r="J27" s="38">
        <f t="shared" si="2"/>
        <v>2.6727272727272724</v>
      </c>
      <c r="K27">
        <v>10508</v>
      </c>
    </row>
    <row r="28" spans="1:11" x14ac:dyDescent="0.25">
      <c r="A28" t="s">
        <v>30</v>
      </c>
      <c r="B28">
        <v>35</v>
      </c>
      <c r="C28">
        <v>100</v>
      </c>
      <c r="D28">
        <v>70</v>
      </c>
      <c r="E28">
        <v>3</v>
      </c>
      <c r="F28">
        <f t="shared" si="0"/>
        <v>208</v>
      </c>
      <c r="G28" s="8">
        <v>7</v>
      </c>
      <c r="H28" s="3">
        <v>9</v>
      </c>
      <c r="I28" s="38">
        <f t="shared" si="1"/>
        <v>23.111111111111111</v>
      </c>
      <c r="J28" s="38">
        <f t="shared" si="2"/>
        <v>0.77777777777777779</v>
      </c>
      <c r="K28">
        <v>6615</v>
      </c>
    </row>
    <row r="29" spans="1:11" x14ac:dyDescent="0.25">
      <c r="A29" t="s">
        <v>31</v>
      </c>
      <c r="B29">
        <v>11</v>
      </c>
      <c r="C29">
        <v>35</v>
      </c>
      <c r="D29">
        <v>18</v>
      </c>
      <c r="E29">
        <v>4</v>
      </c>
      <c r="F29">
        <f t="shared" si="0"/>
        <v>68</v>
      </c>
      <c r="G29" s="8">
        <v>3.4</v>
      </c>
      <c r="H29" s="3">
        <v>7</v>
      </c>
      <c r="I29" s="38">
        <f t="shared" si="1"/>
        <v>9.7142857142857135</v>
      </c>
      <c r="J29" s="38">
        <f t="shared" si="2"/>
        <v>0.48571428571428571</v>
      </c>
      <c r="K29">
        <v>1467</v>
      </c>
    </row>
    <row r="30" spans="1:11" x14ac:dyDescent="0.25">
      <c r="A30" t="s">
        <v>32</v>
      </c>
      <c r="B30">
        <v>34</v>
      </c>
      <c r="C30">
        <v>106</v>
      </c>
      <c r="D30">
        <v>72</v>
      </c>
      <c r="E30">
        <v>29</v>
      </c>
      <c r="F30">
        <f t="shared" si="0"/>
        <v>241</v>
      </c>
      <c r="G30" s="8">
        <v>14.2</v>
      </c>
      <c r="H30" s="3">
        <v>8</v>
      </c>
      <c r="I30" s="38">
        <f t="shared" si="1"/>
        <v>30.125</v>
      </c>
      <c r="J30" s="38">
        <f t="shared" si="2"/>
        <v>1.7749999999999999</v>
      </c>
      <c r="K30">
        <v>6503</v>
      </c>
    </row>
    <row r="31" spans="1:11" x14ac:dyDescent="0.25">
      <c r="A31" t="s">
        <v>33</v>
      </c>
      <c r="B31">
        <v>188</v>
      </c>
      <c r="C31">
        <v>519</v>
      </c>
      <c r="D31">
        <v>250</v>
      </c>
      <c r="E31">
        <v>51</v>
      </c>
      <c r="F31">
        <f t="shared" si="0"/>
        <v>1008</v>
      </c>
      <c r="G31" s="8">
        <v>47.6</v>
      </c>
      <c r="H31" s="3">
        <v>17</v>
      </c>
      <c r="I31" s="38">
        <f t="shared" si="1"/>
        <v>59.294117647058826</v>
      </c>
      <c r="J31" s="38">
        <f t="shared" si="2"/>
        <v>2.8000000000000003</v>
      </c>
      <c r="K31">
        <v>20075</v>
      </c>
    </row>
    <row r="32" spans="1:11" x14ac:dyDescent="0.25">
      <c r="A32" t="s">
        <v>34</v>
      </c>
      <c r="B32">
        <v>41</v>
      </c>
      <c r="C32">
        <v>95</v>
      </c>
      <c r="D32">
        <v>84</v>
      </c>
      <c r="E32">
        <v>5</v>
      </c>
      <c r="F32">
        <f t="shared" si="0"/>
        <v>225</v>
      </c>
      <c r="G32" s="8">
        <v>11</v>
      </c>
      <c r="H32" s="3">
        <v>7</v>
      </c>
      <c r="I32" s="38">
        <f t="shared" si="1"/>
        <v>32.142857142857146</v>
      </c>
      <c r="J32" s="38">
        <f t="shared" si="2"/>
        <v>1.5714285714285714</v>
      </c>
      <c r="K32">
        <v>6271</v>
      </c>
    </row>
    <row r="33" spans="1:11" x14ac:dyDescent="0.25">
      <c r="A33" t="s">
        <v>35</v>
      </c>
      <c r="B33">
        <v>80</v>
      </c>
      <c r="C33">
        <v>119</v>
      </c>
      <c r="D33">
        <v>70</v>
      </c>
      <c r="E33">
        <v>0</v>
      </c>
      <c r="F33">
        <f t="shared" si="0"/>
        <v>269</v>
      </c>
      <c r="G33" s="8">
        <v>14.2</v>
      </c>
      <c r="H33" s="3">
        <v>5</v>
      </c>
      <c r="I33" s="38">
        <f t="shared" si="1"/>
        <v>53.8</v>
      </c>
      <c r="J33" s="38">
        <f t="shared" si="2"/>
        <v>2.84</v>
      </c>
      <c r="K33">
        <v>5548</v>
      </c>
    </row>
    <row r="34" spans="1:11" x14ac:dyDescent="0.25">
      <c r="A34" t="s">
        <v>36</v>
      </c>
      <c r="B34">
        <v>92</v>
      </c>
      <c r="C34">
        <v>273</v>
      </c>
      <c r="D34">
        <v>174</v>
      </c>
      <c r="E34">
        <v>35</v>
      </c>
      <c r="F34">
        <f t="shared" si="0"/>
        <v>574</v>
      </c>
      <c r="G34" s="8">
        <v>23.44</v>
      </c>
      <c r="H34" s="3">
        <v>11</v>
      </c>
      <c r="I34" s="38">
        <f t="shared" si="1"/>
        <v>52.18181818181818</v>
      </c>
      <c r="J34" s="38">
        <f t="shared" si="2"/>
        <v>2.1309090909090909</v>
      </c>
      <c r="K34">
        <v>11897</v>
      </c>
    </row>
  </sheetData>
  <mergeCells count="2">
    <mergeCell ref="I1:J1"/>
    <mergeCell ref="B1:F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042C0-730D-4469-BDA1-C0C543944C04}">
  <dimension ref="A1:O50"/>
  <sheetViews>
    <sheetView workbookViewId="0">
      <selection activeCell="G25" sqref="G25"/>
    </sheetView>
  </sheetViews>
  <sheetFormatPr defaultRowHeight="13.2" x14ac:dyDescent="0.25"/>
  <cols>
    <col min="1" max="1" width="18.109375" style="12" bestFit="1" customWidth="1"/>
    <col min="2" max="5" width="8.88671875" style="12"/>
    <col min="7" max="7" width="12" bestFit="1" customWidth="1"/>
    <col min="8" max="8" width="12" style="12" customWidth="1"/>
    <col min="9" max="9" width="36.5546875" bestFit="1" customWidth="1"/>
  </cols>
  <sheetData>
    <row r="1" spans="1:15" x14ac:dyDescent="0.25">
      <c r="A1" s="1" t="s">
        <v>64</v>
      </c>
      <c r="B1"/>
      <c r="C1"/>
      <c r="D1"/>
      <c r="E1"/>
      <c r="I1" s="1" t="s">
        <v>63</v>
      </c>
    </row>
    <row r="2" spans="1:15" x14ac:dyDescent="0.25">
      <c r="A2"/>
      <c r="B2"/>
      <c r="C2"/>
      <c r="D2"/>
      <c r="E2"/>
    </row>
    <row r="3" spans="1:15" ht="13.8" thickBot="1" x14ac:dyDescent="0.3">
      <c r="A3" t="s">
        <v>47</v>
      </c>
      <c r="B3"/>
      <c r="C3"/>
      <c r="D3"/>
      <c r="E3"/>
      <c r="I3" t="s">
        <v>47</v>
      </c>
    </row>
    <row r="4" spans="1:15" x14ac:dyDescent="0.25">
      <c r="A4" s="28" t="s">
        <v>60</v>
      </c>
      <c r="B4" s="28" t="s">
        <v>48</v>
      </c>
      <c r="C4" s="28" t="s">
        <v>49</v>
      </c>
      <c r="D4" s="28" t="s">
        <v>50</v>
      </c>
      <c r="E4" s="28" t="s">
        <v>51</v>
      </c>
      <c r="I4" s="28" t="s">
        <v>60</v>
      </c>
      <c r="J4" s="28" t="s">
        <v>48</v>
      </c>
      <c r="K4" s="28" t="s">
        <v>49</v>
      </c>
      <c r="L4" s="28" t="s">
        <v>50</v>
      </c>
      <c r="M4" s="28" t="s">
        <v>51</v>
      </c>
    </row>
    <row r="5" spans="1:15" x14ac:dyDescent="0.25">
      <c r="A5" s="26" t="s">
        <v>1</v>
      </c>
      <c r="B5" s="26">
        <v>32</v>
      </c>
      <c r="C5" s="26">
        <v>1339.42</v>
      </c>
      <c r="D5" s="26">
        <v>41.856875000000002</v>
      </c>
      <c r="E5" s="26">
        <v>857.7588866935489</v>
      </c>
      <c r="I5" s="26" t="s">
        <v>1</v>
      </c>
      <c r="J5" s="26">
        <v>32</v>
      </c>
      <c r="K5" s="26">
        <v>121.95890586270397</v>
      </c>
      <c r="L5" s="26">
        <v>3.8112158082094991</v>
      </c>
      <c r="M5" s="26">
        <v>1.4827466663743907</v>
      </c>
    </row>
    <row r="6" spans="1:15" x14ac:dyDescent="0.25">
      <c r="A6" s="26" t="s">
        <v>2</v>
      </c>
      <c r="B6" s="26">
        <v>32</v>
      </c>
      <c r="C6" s="26">
        <v>1015.3100000000001</v>
      </c>
      <c r="D6" s="26">
        <v>31.728437500000002</v>
      </c>
      <c r="E6" s="26">
        <v>478.33968457661325</v>
      </c>
      <c r="I6" s="26" t="s">
        <v>2</v>
      </c>
      <c r="J6" s="26">
        <v>32</v>
      </c>
      <c r="K6" s="26">
        <v>92.370087960857859</v>
      </c>
      <c r="L6" s="26">
        <v>2.8865652487768081</v>
      </c>
      <c r="M6" s="26">
        <v>0.93471707855809616</v>
      </c>
    </row>
    <row r="7" spans="1:15" x14ac:dyDescent="0.25">
      <c r="A7" s="26" t="s">
        <v>3</v>
      </c>
      <c r="B7" s="26">
        <v>32</v>
      </c>
      <c r="C7" s="26">
        <v>833.98000000000013</v>
      </c>
      <c r="D7" s="26">
        <v>26.061875000000004</v>
      </c>
      <c r="E7" s="26">
        <v>334.43478346774174</v>
      </c>
      <c r="I7" s="26" t="s">
        <v>3</v>
      </c>
      <c r="J7" s="26">
        <v>32</v>
      </c>
      <c r="K7" s="26">
        <v>77.409317153079954</v>
      </c>
      <c r="L7" s="26">
        <v>2.4190411610337486</v>
      </c>
      <c r="M7" s="26">
        <v>0.85730214617636358</v>
      </c>
    </row>
    <row r="8" spans="1:15" x14ac:dyDescent="0.25">
      <c r="A8" s="26" t="s">
        <v>4</v>
      </c>
      <c r="B8" s="26">
        <v>32</v>
      </c>
      <c r="C8" s="26">
        <v>959.31999999999982</v>
      </c>
      <c r="D8" s="26">
        <v>29.978749999999994</v>
      </c>
      <c r="E8" s="26">
        <v>592.13250161290387</v>
      </c>
      <c r="I8" s="26" t="s">
        <v>4</v>
      </c>
      <c r="J8" s="26">
        <v>32</v>
      </c>
      <c r="K8" s="26">
        <v>86.152260848344611</v>
      </c>
      <c r="L8" s="26">
        <v>2.6922581515107691</v>
      </c>
      <c r="M8" s="26">
        <v>1.3065363017577811</v>
      </c>
    </row>
    <row r="9" spans="1:15" ht="13.8" thickBot="1" x14ac:dyDescent="0.3">
      <c r="A9" s="27" t="s">
        <v>5</v>
      </c>
      <c r="B9" s="27">
        <v>32</v>
      </c>
      <c r="C9" s="27">
        <v>592.78000000000009</v>
      </c>
      <c r="D9" s="27">
        <v>18.524375000000003</v>
      </c>
      <c r="E9" s="27">
        <v>185.55597379032247</v>
      </c>
      <c r="I9" s="27" t="s">
        <v>5</v>
      </c>
      <c r="J9" s="27">
        <v>32</v>
      </c>
      <c r="K9" s="27">
        <v>54.982728836593914</v>
      </c>
      <c r="L9" s="27">
        <v>1.7182102761435598</v>
      </c>
      <c r="M9" s="27">
        <v>0.52656421889892746</v>
      </c>
    </row>
    <row r="10" spans="1:15" x14ac:dyDescent="0.25">
      <c r="A10"/>
      <c r="B10"/>
      <c r="C10"/>
      <c r="D10"/>
      <c r="E10"/>
    </row>
    <row r="11" spans="1:15" x14ac:dyDescent="0.25">
      <c r="A11"/>
      <c r="B11"/>
      <c r="C11"/>
      <c r="D11"/>
      <c r="E11"/>
    </row>
    <row r="12" spans="1:15" ht="13.8" thickBot="1" x14ac:dyDescent="0.3">
      <c r="A12" t="s">
        <v>52</v>
      </c>
      <c r="B12"/>
      <c r="C12"/>
      <c r="D12"/>
      <c r="E12"/>
      <c r="I12" t="s">
        <v>52</v>
      </c>
    </row>
    <row r="13" spans="1:15" x14ac:dyDescent="0.25">
      <c r="A13" s="28" t="s">
        <v>53</v>
      </c>
      <c r="B13" s="28" t="s">
        <v>54</v>
      </c>
      <c r="C13" s="28" t="s">
        <v>55</v>
      </c>
      <c r="D13" s="28" t="s">
        <v>56</v>
      </c>
      <c r="E13" s="28" t="s">
        <v>57</v>
      </c>
      <c r="F13" s="28" t="s">
        <v>58</v>
      </c>
      <c r="G13" s="28" t="s">
        <v>59</v>
      </c>
      <c r="H13" s="29"/>
      <c r="I13" s="28" t="s">
        <v>53</v>
      </c>
      <c r="J13" s="28" t="s">
        <v>54</v>
      </c>
      <c r="K13" s="28" t="s">
        <v>55</v>
      </c>
      <c r="L13" s="28" t="s">
        <v>56</v>
      </c>
      <c r="M13" s="28" t="s">
        <v>57</v>
      </c>
      <c r="N13" s="28" t="s">
        <v>58</v>
      </c>
      <c r="O13" s="28" t="s">
        <v>59</v>
      </c>
    </row>
    <row r="14" spans="1:15" x14ac:dyDescent="0.25">
      <c r="A14" s="26" t="s">
        <v>61</v>
      </c>
      <c r="B14" s="26">
        <v>9282.8147650000756</v>
      </c>
      <c r="C14" s="26">
        <v>4</v>
      </c>
      <c r="D14" s="26">
        <v>2320.7036912500189</v>
      </c>
      <c r="E14" s="26">
        <v>4.7395698843111793</v>
      </c>
      <c r="F14" s="26">
        <v>1.234420081987247E-3</v>
      </c>
      <c r="G14" s="26">
        <v>2.430002293907993</v>
      </c>
      <c r="H14" s="26"/>
      <c r="I14" s="26" t="s">
        <v>61</v>
      </c>
      <c r="J14" s="26">
        <v>73.995746428127404</v>
      </c>
      <c r="K14" s="26">
        <v>4</v>
      </c>
      <c r="L14" s="26">
        <v>18.498936607031851</v>
      </c>
      <c r="M14" s="26">
        <v>18.108281536514998</v>
      </c>
      <c r="N14" s="26">
        <v>3.1928370297081176E-12</v>
      </c>
      <c r="O14" s="26">
        <v>2.430002293907993</v>
      </c>
    </row>
    <row r="15" spans="1:15" x14ac:dyDescent="0.25">
      <c r="A15" s="26" t="s">
        <v>62</v>
      </c>
      <c r="B15" s="26">
        <v>75894.876734374993</v>
      </c>
      <c r="C15" s="26">
        <v>155</v>
      </c>
      <c r="D15" s="26">
        <v>489.64436602822576</v>
      </c>
      <c r="E15" s="26"/>
      <c r="F15" s="26"/>
      <c r="G15" s="26"/>
      <c r="H15" s="26"/>
      <c r="I15" s="26" t="s">
        <v>62</v>
      </c>
      <c r="J15" s="26">
        <v>158.34385876473209</v>
      </c>
      <c r="K15" s="26">
        <v>155</v>
      </c>
      <c r="L15" s="26">
        <v>1.0215732823531103</v>
      </c>
      <c r="M15" s="26"/>
      <c r="N15" s="26"/>
      <c r="O15" s="26"/>
    </row>
    <row r="16" spans="1:15" x14ac:dyDescent="0.25">
      <c r="A16" s="26"/>
      <c r="B16" s="26"/>
      <c r="C16" s="26"/>
      <c r="D16" s="26"/>
      <c r="E16" s="26"/>
      <c r="F16" s="26"/>
      <c r="G16" s="26"/>
      <c r="H16" s="26"/>
      <c r="I16" s="26"/>
      <c r="J16" s="26"/>
      <c r="K16" s="26"/>
      <c r="L16" s="26"/>
      <c r="M16" s="26"/>
      <c r="N16" s="26"/>
      <c r="O16" s="26"/>
    </row>
    <row r="17" spans="1:15" ht="13.8" thickBot="1" x14ac:dyDescent="0.3">
      <c r="A17" s="27" t="s">
        <v>46</v>
      </c>
      <c r="B17" s="27">
        <v>85177.691499375069</v>
      </c>
      <c r="C17" s="27">
        <v>159</v>
      </c>
      <c r="D17" s="27"/>
      <c r="E17" s="27"/>
      <c r="F17" s="27"/>
      <c r="G17" s="27"/>
      <c r="H17" s="26"/>
      <c r="I17" s="27" t="s">
        <v>46</v>
      </c>
      <c r="J17" s="27">
        <v>232.33960519285949</v>
      </c>
      <c r="K17" s="27">
        <v>159</v>
      </c>
      <c r="L17" s="27"/>
      <c r="M17" s="27"/>
      <c r="N17" s="27"/>
      <c r="O17" s="27"/>
    </row>
    <row r="18" spans="1:15" x14ac:dyDescent="0.25">
      <c r="A18" s="26"/>
      <c r="B18" s="26"/>
      <c r="C18" s="26"/>
      <c r="D18" s="26"/>
      <c r="E18" s="26"/>
    </row>
    <row r="19" spans="1:15" x14ac:dyDescent="0.25">
      <c r="A19" s="26"/>
      <c r="B19" s="26"/>
      <c r="C19" s="26"/>
      <c r="D19" s="26"/>
      <c r="E19" s="26"/>
    </row>
    <row r="20" spans="1:15" x14ac:dyDescent="0.25">
      <c r="A20" s="26"/>
      <c r="B20" s="26"/>
      <c r="C20" s="26"/>
      <c r="D20" s="26"/>
      <c r="E20" s="26"/>
    </row>
    <row r="21" spans="1:15" x14ac:dyDescent="0.25">
      <c r="A21" s="26"/>
      <c r="B21" s="26"/>
      <c r="C21" s="26"/>
      <c r="D21" s="26"/>
      <c r="E21" s="26"/>
    </row>
    <row r="22" spans="1:15" x14ac:dyDescent="0.25">
      <c r="A22" s="26"/>
      <c r="B22" s="26"/>
      <c r="C22" s="26"/>
      <c r="D22" s="26"/>
      <c r="E22" s="26"/>
    </row>
    <row r="23" spans="1:15" x14ac:dyDescent="0.25">
      <c r="A23" s="26"/>
      <c r="B23" s="26"/>
      <c r="C23" s="26"/>
      <c r="D23" s="26"/>
      <c r="E23" s="26"/>
    </row>
    <row r="24" spans="1:15" x14ac:dyDescent="0.25">
      <c r="A24" s="26"/>
      <c r="B24" s="26"/>
      <c r="C24" s="26"/>
      <c r="D24" s="26"/>
      <c r="E24" s="26"/>
    </row>
    <row r="25" spans="1:15" x14ac:dyDescent="0.25">
      <c r="A25" s="26"/>
      <c r="B25" s="26"/>
      <c r="C25" s="26"/>
      <c r="D25" s="26"/>
      <c r="E25" s="26"/>
    </row>
    <row r="26" spans="1:15" x14ac:dyDescent="0.25">
      <c r="A26" s="26"/>
      <c r="B26" s="26"/>
      <c r="C26" s="26"/>
      <c r="D26" s="26"/>
      <c r="E26" s="26"/>
    </row>
    <row r="27" spans="1:15" x14ac:dyDescent="0.25">
      <c r="A27" s="26"/>
      <c r="B27" s="26"/>
      <c r="C27" s="26"/>
      <c r="D27" s="26"/>
      <c r="E27" s="26"/>
    </row>
    <row r="28" spans="1:15" x14ac:dyDescent="0.25">
      <c r="A28" s="26"/>
      <c r="B28" s="26"/>
      <c r="C28" s="26"/>
      <c r="D28" s="26"/>
      <c r="E28" s="26"/>
    </row>
    <row r="29" spans="1:15" x14ac:dyDescent="0.25">
      <c r="A29" s="26"/>
      <c r="B29" s="26"/>
      <c r="C29" s="26"/>
      <c r="D29" s="26"/>
      <c r="E29" s="26"/>
    </row>
    <row r="30" spans="1:15" x14ac:dyDescent="0.25">
      <c r="A30" s="26"/>
      <c r="B30" s="26"/>
      <c r="C30" s="26"/>
      <c r="D30" s="26"/>
      <c r="E30" s="26"/>
    </row>
    <row r="31" spans="1:15" x14ac:dyDescent="0.25">
      <c r="A31" s="26"/>
      <c r="B31" s="26"/>
      <c r="C31" s="26"/>
      <c r="D31" s="26"/>
      <c r="E31" s="26"/>
    </row>
    <row r="32" spans="1:15" x14ac:dyDescent="0.25">
      <c r="A32" s="26"/>
      <c r="B32" s="26"/>
      <c r="C32" s="26"/>
      <c r="D32" s="26"/>
      <c r="E32" s="26"/>
    </row>
    <row r="33" spans="1:8" x14ac:dyDescent="0.25">
      <c r="A33" s="26"/>
      <c r="B33" s="26"/>
      <c r="C33" s="26"/>
      <c r="D33" s="26"/>
      <c r="E33" s="26"/>
    </row>
    <row r="34" spans="1:8" x14ac:dyDescent="0.25">
      <c r="A34" s="26"/>
      <c r="B34" s="26"/>
      <c r="C34" s="26"/>
      <c r="D34" s="26"/>
      <c r="E34" s="26"/>
    </row>
    <row r="35" spans="1:8" x14ac:dyDescent="0.25">
      <c r="A35" s="26"/>
      <c r="B35" s="26"/>
      <c r="C35" s="26"/>
      <c r="D35" s="26"/>
      <c r="E35" s="26"/>
    </row>
    <row r="36" spans="1:8" x14ac:dyDescent="0.25">
      <c r="A36" s="26"/>
      <c r="B36" s="26"/>
      <c r="C36" s="26"/>
      <c r="D36" s="26"/>
      <c r="E36" s="26"/>
    </row>
    <row r="37" spans="1:8" x14ac:dyDescent="0.25">
      <c r="A37" s="26"/>
      <c r="B37" s="26"/>
      <c r="C37" s="26"/>
      <c r="D37" s="26"/>
      <c r="E37" s="26"/>
    </row>
    <row r="38" spans="1:8" x14ac:dyDescent="0.25">
      <c r="A38" s="26"/>
      <c r="B38" s="26"/>
      <c r="C38" s="26"/>
      <c r="D38" s="26"/>
      <c r="E38" s="26"/>
    </row>
    <row r="39" spans="1:8" x14ac:dyDescent="0.25">
      <c r="A39" s="26"/>
      <c r="B39" s="26"/>
      <c r="C39" s="26"/>
      <c r="D39" s="26"/>
      <c r="E39" s="26"/>
    </row>
    <row r="40" spans="1:8" x14ac:dyDescent="0.25">
      <c r="A40" s="26"/>
      <c r="B40" s="26"/>
      <c r="C40" s="26"/>
      <c r="D40" s="26"/>
      <c r="E40" s="26"/>
    </row>
    <row r="41" spans="1:8" x14ac:dyDescent="0.25">
      <c r="A41" s="26"/>
      <c r="B41" s="26"/>
      <c r="C41" s="26"/>
      <c r="D41" s="26"/>
      <c r="E41" s="26"/>
    </row>
    <row r="44" spans="1:8" ht="13.8" thickBot="1" x14ac:dyDescent="0.3"/>
    <row r="45" spans="1:8" x14ac:dyDescent="0.25">
      <c r="A45" s="29"/>
      <c r="B45" s="29"/>
      <c r="C45" s="29"/>
      <c r="D45" s="29"/>
      <c r="E45" s="29"/>
      <c r="F45" s="28" t="s">
        <v>58</v>
      </c>
      <c r="G45" s="28" t="s">
        <v>59</v>
      </c>
      <c r="H45" s="29"/>
    </row>
    <row r="46" spans="1:8" x14ac:dyDescent="0.25">
      <c r="A46" s="26"/>
      <c r="B46" s="26"/>
      <c r="C46" s="26"/>
      <c r="D46" s="26"/>
      <c r="E46" s="26"/>
      <c r="F46" s="26">
        <v>6.3603807282324772E-49</v>
      </c>
      <c r="G46" s="26">
        <v>1.5439500527268644</v>
      </c>
      <c r="H46" s="26"/>
    </row>
    <row r="47" spans="1:8" x14ac:dyDescent="0.25">
      <c r="A47" s="26"/>
      <c r="B47" s="26"/>
      <c r="C47" s="26"/>
      <c r="D47" s="26"/>
      <c r="E47" s="26"/>
      <c r="F47" s="26">
        <v>4.1603816156056083E-21</v>
      </c>
      <c r="G47" s="26">
        <v>2.444766160966473</v>
      </c>
      <c r="H47" s="26"/>
    </row>
    <row r="48" spans="1:8" x14ac:dyDescent="0.25">
      <c r="A48" s="26"/>
      <c r="B48" s="26"/>
      <c r="C48" s="26"/>
      <c r="D48" s="26"/>
      <c r="E48" s="26"/>
      <c r="F48" s="26"/>
      <c r="G48" s="26"/>
      <c r="H48" s="26"/>
    </row>
    <row r="49" spans="1:8" x14ac:dyDescent="0.25">
      <c r="A49" s="26"/>
      <c r="B49" s="26"/>
      <c r="C49" s="26"/>
      <c r="D49" s="26"/>
      <c r="E49" s="26"/>
      <c r="F49" s="26"/>
      <c r="G49" s="26"/>
      <c r="H49" s="26"/>
    </row>
    <row r="50" spans="1:8" ht="13.8" thickBot="1" x14ac:dyDescent="0.3">
      <c r="A50" s="26"/>
      <c r="B50" s="26"/>
      <c r="C50" s="26"/>
      <c r="D50" s="26"/>
      <c r="E50" s="26"/>
      <c r="F50" s="27"/>
      <c r="G50" s="27"/>
      <c r="H50"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Computing Teachers by LA 2021</vt:lpstr>
      <vt:lpstr>Figures for teachers</vt:lpstr>
      <vt:lpstr>Number of computing students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dc:creator>
  <cp:lastModifiedBy>Author</cp:lastModifiedBy>
  <dcterms:created xsi:type="dcterms:W3CDTF">2022-04-25T10:37:16Z</dcterms:created>
  <dcterms:modified xsi:type="dcterms:W3CDTF">2022-04-25T22:53:26Z</dcterms:modified>
</cp:coreProperties>
</file>