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s\OneDrive\Desktop\java\"/>
    </mc:Choice>
  </mc:AlternateContent>
  <xr:revisionPtr revIDLastSave="0" documentId="13_ncr:1_{9634520F-831C-47FE-B1BD-2335F3A2BE88}" xr6:coauthVersionLast="47" xr6:coauthVersionMax="47" xr10:uidLastSave="{00000000-0000-0000-0000-000000000000}"/>
  <bookViews>
    <workbookView xWindow="-108" yWindow="-108" windowWidth="23256" windowHeight="12576" tabRatio="821" activeTab="1" xr2:uid="{00000000-000D-0000-FFFF-FFFF00000000}"/>
  </bookViews>
  <sheets>
    <sheet name="Cover" sheetId="97" r:id="rId1"/>
    <sheet name="Samples" sheetId="122" r:id="rId2"/>
    <sheet name="Test Report" sheetId="107" r:id="rId3"/>
  </sheets>
  <externalReferences>
    <externalReference r:id="rId4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3" i="122" l="1"/>
  <c r="D62" i="122"/>
  <c r="B52" i="122"/>
  <c r="D51" i="122"/>
  <c r="B43" i="122"/>
  <c r="D42" i="122"/>
  <c r="B32" i="122"/>
  <c r="D31" i="122"/>
  <c r="B21" i="122"/>
  <c r="D20" i="122"/>
  <c r="B20" i="122"/>
  <c r="C8" i="107"/>
  <c r="G8" i="107"/>
  <c r="G10" i="107" s="1"/>
  <c r="B6" i="122"/>
  <c r="D8" i="107" s="1"/>
  <c r="D10" i="107" s="1"/>
  <c r="B7" i="122"/>
  <c r="E8" i="107" s="1"/>
  <c r="E10" i="107" s="1"/>
  <c r="D6" i="122"/>
  <c r="F8" i="107" s="1"/>
  <c r="F10" i="107" s="1"/>
  <c r="E13" i="107" l="1"/>
  <c r="E12" i="107"/>
</calcChain>
</file>

<file path=xl/sharedStrings.xml><?xml version="1.0" encoding="utf-8"?>
<sst xmlns="http://schemas.openxmlformats.org/spreadsheetml/2006/main" count="177" uniqueCount="97">
  <si>
    <t>TC1</t>
  </si>
  <si>
    <t>TC2</t>
  </si>
  <si>
    <t>TC3</t>
  </si>
  <si>
    <t>Fail</t>
  </si>
  <si>
    <t>Date</t>
    <phoneticPr fontId="13"/>
  </si>
  <si>
    <t>TEST CASE</t>
  </si>
  <si>
    <t>Test Case Description</t>
  </si>
  <si>
    <t>Result</t>
  </si>
  <si>
    <t>Change location</t>
  </si>
  <si>
    <t>Change description</t>
  </si>
  <si>
    <t>Note:</t>
  </si>
  <si>
    <t>TEST REPORT</t>
  </si>
  <si>
    <t>Effective Date</t>
  </si>
  <si>
    <t>First creation</t>
  </si>
  <si>
    <t>Reviewer/
Approver</t>
  </si>
  <si>
    <t>Originator</t>
  </si>
  <si>
    <t>Issue date:</t>
  </si>
  <si>
    <t>Test Case Procedure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</si>
  <si>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</si>
  <si>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</si>
  <si>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</si>
  <si>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</si>
  <si>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</si>
  <si>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</si>
  <si>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</si>
  <si>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Record of change:</t>
  </si>
  <si>
    <t>Version</t>
  </si>
  <si>
    <t>Reference</t>
  </si>
  <si>
    <t>Test date</t>
  </si>
  <si>
    <t>Number of test cases:</t>
  </si>
  <si>
    <t>Expected Output</t>
  </si>
  <si>
    <t>Test requirement:</t>
  </si>
  <si>
    <t>ID</t>
  </si>
  <si>
    <t>Note</t>
  </si>
  <si>
    <t>Version:</t>
  </si>
  <si>
    <t>Project Name:</t>
  </si>
  <si>
    <t>Project Code: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</si>
  <si>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</si>
  <si>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</si>
  <si>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</si>
  <si>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Pending</t>
  </si>
  <si>
    <t>1.0</t>
  </si>
  <si>
    <t>Update testcase</t>
  </si>
  <si>
    <t>Sameple project</t>
  </si>
  <si>
    <t>UTEHY-SE01</t>
  </si>
  <si>
    <t>24/12/2021</t>
  </si>
  <si>
    <t>Check edit user function</t>
  </si>
  <si>
    <t>User information includes: ID, Fullname, Date of birth,  phone number, Email</t>
  </si>
  <si>
    <t xml:space="preserve">Checking users information </t>
  </si>
  <si>
    <t xml:space="preserve">1: Go to Log in function
2: Log in with Admin Role successfully
3: Click Management function
4: Click User Management
5: Click user information want to see
</t>
  </si>
  <si>
    <t>Check delete users function</t>
  </si>
  <si>
    <t>Role includes: admin, employee, driver, customer</t>
  </si>
  <si>
    <t>1. Check User Management function : This will be typically set for admin users only</t>
  </si>
  <si>
    <t>2. Check Driver Management function: This will be typically set for admin users only</t>
  </si>
  <si>
    <t>Check delete drivers function</t>
  </si>
  <si>
    <t>Nguyen Ba Toan</t>
  </si>
  <si>
    <t>3. Check Trip Management function: This will be typically set for admin users only</t>
  </si>
  <si>
    <t xml:space="preserve">Checking trip information </t>
  </si>
  <si>
    <t xml:space="preserve">1: Go to Log in function
2: Log in with Admin Role successfully
3: Click Management function
4: Click trip management
5: Click trip information want to see
</t>
  </si>
  <si>
    <r>
      <rPr>
        <sz val="10"/>
        <color rgb="FF000000"/>
        <rFont val="Tahoma"/>
        <family val="2"/>
      </rPr>
      <t>That driver</t>
    </r>
    <r>
      <rPr>
        <b/>
        <sz val="10"/>
        <color indexed="8"/>
        <rFont val="Tahoma"/>
        <family val="2"/>
      </rPr>
      <t xml:space="preserve"> </t>
    </r>
    <r>
      <rPr>
        <sz val="10"/>
        <color rgb="FF000000"/>
        <rFont val="Tahoma"/>
        <family val="2"/>
      </rPr>
      <t>disappear</t>
    </r>
  </si>
  <si>
    <t>Check edit driver function</t>
  </si>
  <si>
    <r>
      <rPr>
        <sz val="10"/>
        <color rgb="FF000000"/>
        <rFont val="Tahoma"/>
        <family val="2"/>
      </rPr>
      <t>That trip</t>
    </r>
    <r>
      <rPr>
        <b/>
        <sz val="10"/>
        <color indexed="8"/>
        <rFont val="Tahoma"/>
        <family val="2"/>
      </rPr>
      <t xml:space="preserve"> </t>
    </r>
    <r>
      <rPr>
        <sz val="10"/>
        <color rgb="FF000000"/>
        <rFont val="Tahoma"/>
        <family val="2"/>
      </rPr>
      <t>disappear</t>
    </r>
  </si>
  <si>
    <t>1: Go to Log in function
2: Log in with Admin Role successfully
3: Click Management function
4: Click trip management
5: Click delete trip i want</t>
  </si>
  <si>
    <t>1: Go to Log in function
2: Log in with Admin Role successfully
3: Click Management function
4: Click trip management
5: Click edit trip i want</t>
  </si>
  <si>
    <t xml:space="preserve">Display information includes: ID trip, name, description, date,place of departure, destination,  price,quantity, image, driver's name.
</t>
  </si>
  <si>
    <t>4. Check  statistical management function: This will be typically set for admin users only</t>
  </si>
  <si>
    <t>Can edit role.
Role includes: admin, employee, driver, customer</t>
  </si>
  <si>
    <t xml:space="preserve">Checking statistical  </t>
  </si>
  <si>
    <t xml:space="preserve">1: Go to Log in function
2: Log in with Admin Role successfully
3: Click Management function
4: Click statistical management
5: Click  statistical button
</t>
  </si>
  <si>
    <t xml:space="preserve">Display driver's information includes: ID, fullname, date of birth,  phone number, email, role
</t>
  </si>
  <si>
    <t xml:space="preserve">Display user's information includes: ID, fullname, date of birth,  phone number, email, role
</t>
  </si>
  <si>
    <t>Trip's information includes: ID trip, avatar , place of departure, destination, date, quantity,  driver's name, price</t>
  </si>
  <si>
    <t>Driver's information includes: ID, avatar , fullname, Date of birth,  phone number, email</t>
  </si>
  <si>
    <t>Revenue graph by day: column by one day,date,revenue
Revenue graph by months: column by one month, date, Revenue</t>
  </si>
  <si>
    <t>The columns will be different colors</t>
  </si>
  <si>
    <t xml:space="preserve"> Team 8 Project</t>
  </si>
  <si>
    <t>UM</t>
  </si>
  <si>
    <r>
      <rPr>
        <sz val="10"/>
        <color rgb="FF000000"/>
        <rFont val="Tahoma"/>
        <family val="2"/>
      </rPr>
      <t>That user</t>
    </r>
    <r>
      <rPr>
        <b/>
        <sz val="10"/>
        <color indexed="8"/>
        <rFont val="Tahoma"/>
        <family val="2"/>
      </rPr>
      <t xml:space="preserve"> </t>
    </r>
    <r>
      <rPr>
        <sz val="10"/>
        <color rgb="FF000000"/>
        <rFont val="Tahoma"/>
        <family val="2"/>
      </rPr>
      <t>disappear</t>
    </r>
    <r>
      <rPr>
        <b/>
        <sz val="10"/>
        <color indexed="8"/>
        <rFont val="Tahoma"/>
        <family val="2"/>
      </rPr>
      <t xml:space="preserve"> 
</t>
    </r>
  </si>
  <si>
    <t xml:space="preserve">1: Go to Log in function
2: Log in with Admin Role successfully
3: Click Management function
4: Click User Management
5: Click delete </t>
  </si>
  <si>
    <t xml:space="preserve">1: Go to Log in function
2: Log in with Admin Role successfully
3: Click Management function
4: Click User Management
5: Click edit </t>
  </si>
  <si>
    <t>DM</t>
  </si>
  <si>
    <t>TM</t>
  </si>
  <si>
    <t xml:space="preserve">1: Go to Log in function
2: Log in with Admin Role successfully
3: Click Management function
4: Click User Management
5: Click Edit </t>
  </si>
  <si>
    <t xml:space="preserve">1: Go to Log in function
2: Log in with Admin Role successfully
3: Click Management function
4: Click Driver Management
5: Click Driver information 
</t>
  </si>
  <si>
    <t>SM</t>
  </si>
  <si>
    <t>5. Check receipt management function: This will be typically set for admin users only</t>
  </si>
  <si>
    <t xml:space="preserve">Checking receipt information </t>
  </si>
  <si>
    <t xml:space="preserve">1: Go to Log in function
2: Log in with Admin Role successfully
3: Click Management function
4: Click receipt management
5: Click receipt information
</t>
  </si>
  <si>
    <t>Trip's name, price, quantity, date, user name, total</t>
  </si>
  <si>
    <t xml:space="preserve">Checking delete receipt </t>
  </si>
  <si>
    <t xml:space="preserve">1: Go to Log in function
2: Log in with Admin Role successfully
3: Click Management function
4: Click receipt management
5: Click delete
</t>
  </si>
  <si>
    <t>That receipt disappear</t>
  </si>
  <si>
    <t>Check edit drivers function</t>
  </si>
  <si>
    <t xml:space="preserve">Checking edit receipts </t>
  </si>
  <si>
    <t xml:space="preserve">1: Go to Log in function
2: Log in with Admin Role successfully
3: Click Management function
4: Click receipt management
5: Click edit
</t>
  </si>
  <si>
    <t>Receipts id , user id, date, user fullname, email,phone, price total, payment menthod, status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</si>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</sst>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"/>
  </numFmts>
  <fonts count="24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 applyProtection="0"/>
    <xf numFmtId="0" fontId="3" fillId="0" borderId="0"/>
  </cellStyleXfs>
  <cellXfs count="164">
    <xf numFmtId="0" fontId="0" fillId="0" borderId="0" xfId="0"/>
    <xf numFmtId="0" fontId="8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top"/>
    </xf>
    <xf numFmtId="0" fontId="10" fillId="0" borderId="0" xfId="0" applyFont="1"/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Alignment="1"/>
    <xf numFmtId="0" fontId="6" fillId="2" borderId="1" xfId="0" applyFont="1" applyFill="1" applyBorder="1" applyAlignment="1">
      <alignment horizontal="center" wrapText="1"/>
    </xf>
    <xf numFmtId="15" fontId="4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/>
    </xf>
    <xf numFmtId="0" fontId="7" fillId="0" borderId="0" xfId="1" applyFont="1" applyBorder="1"/>
    <xf numFmtId="0" fontId="9" fillId="0" borderId="0" xfId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8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4" fillId="2" borderId="0" xfId="0" applyFont="1" applyFill="1"/>
    <xf numFmtId="0" fontId="6" fillId="0" borderId="5" xfId="0" applyFont="1" applyBorder="1" applyAlignment="1">
      <alignment horizontal="center"/>
    </xf>
    <xf numFmtId="0" fontId="8" fillId="0" borderId="0" xfId="0" applyFont="1" applyBorder="1"/>
    <xf numFmtId="0" fontId="4" fillId="0" borderId="6" xfId="0" applyNumberFormat="1" applyFont="1" applyBorder="1" applyAlignment="1">
      <alignment horizontal="center"/>
    </xf>
    <xf numFmtId="0" fontId="4" fillId="0" borderId="6" xfId="0" applyNumberFormat="1" applyFont="1" applyBorder="1"/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15" fontId="4" fillId="0" borderId="6" xfId="0" applyNumberFormat="1" applyFont="1" applyBorder="1" applyAlignment="1">
      <alignment horizontal="left" vertical="center"/>
    </xf>
    <xf numFmtId="49" fontId="4" fillId="0" borderId="6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164" fontId="4" fillId="0" borderId="9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4" fontId="15" fillId="3" borderId="12" xfId="0" applyNumberFormat="1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2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 wrapText="1"/>
    </xf>
    <xf numFmtId="0" fontId="15" fillId="3" borderId="14" xfId="0" applyNumberFormat="1" applyFont="1" applyFill="1" applyBorder="1" applyAlignment="1">
      <alignment horizontal="center" wrapText="1"/>
    </xf>
    <xf numFmtId="0" fontId="16" fillId="3" borderId="9" xfId="0" applyNumberFormat="1" applyFont="1" applyFill="1" applyBorder="1" applyAlignment="1">
      <alignment horizontal="center"/>
    </xf>
    <xf numFmtId="0" fontId="15" fillId="3" borderId="10" xfId="0" applyFont="1" applyFill="1" applyBorder="1"/>
    <xf numFmtId="0" fontId="16" fillId="3" borderId="10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left"/>
    </xf>
    <xf numFmtId="0" fontId="9" fillId="2" borderId="0" xfId="2" applyFont="1" applyFill="1" applyAlignment="1"/>
    <xf numFmtId="0" fontId="9" fillId="2" borderId="15" xfId="2" applyFont="1" applyFill="1" applyBorder="1" applyAlignment="1">
      <alignment horizontal="left" wrapText="1"/>
    </xf>
    <xf numFmtId="1" fontId="6" fillId="2" borderId="16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2" borderId="0" xfId="2" applyFont="1" applyFill="1" applyBorder="1" applyAlignment="1">
      <alignment horizontal="left" wrapText="1"/>
    </xf>
    <xf numFmtId="1" fontId="6" fillId="2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/>
    <xf numFmtId="0" fontId="6" fillId="0" borderId="0" xfId="0" applyFont="1" applyBorder="1" applyAlignment="1"/>
    <xf numFmtId="0" fontId="9" fillId="2" borderId="2" xfId="2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4" fillId="2" borderId="0" xfId="2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9" fillId="2" borderId="0" xfId="0" applyFont="1" applyFill="1" applyAlignment="1"/>
    <xf numFmtId="0" fontId="19" fillId="0" borderId="0" xfId="0" applyFont="1" applyAlignment="1"/>
    <xf numFmtId="0" fontId="21" fillId="0" borderId="0" xfId="0" applyFont="1"/>
    <xf numFmtId="0" fontId="6" fillId="0" borderId="1" xfId="0" quotePrefix="1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6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/>
    <xf numFmtId="0" fontId="6" fillId="0" borderId="20" xfId="0" applyFont="1" applyBorder="1" applyAlignment="1">
      <alignment horizontal="left" vertical="top" wrapText="1"/>
    </xf>
    <xf numFmtId="0" fontId="0" fillId="0" borderId="1" xfId="0" applyBorder="1"/>
    <xf numFmtId="0" fontId="4" fillId="0" borderId="1" xfId="0" applyFont="1" applyBorder="1"/>
    <xf numFmtId="0" fontId="6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left" vertical="top" wrapText="1"/>
    </xf>
    <xf numFmtId="15" fontId="4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33" xfId="0" applyFont="1" applyFill="1" applyBorder="1" applyAlignment="1">
      <alignment horizontal="center" wrapText="1"/>
    </xf>
    <xf numFmtId="0" fontId="6" fillId="0" borderId="20" xfId="0" applyFont="1" applyBorder="1" applyAlignment="1">
      <alignment horizontal="left" vertical="top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top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22" fillId="0" borderId="22" xfId="0" applyFont="1" applyBorder="1" applyAlignment="1">
      <alignment horizontal="left" vertical="top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14" fontId="4" fillId="0" borderId="20" xfId="0" applyNumberFormat="1" applyFont="1" applyBorder="1" applyAlignment="1">
      <alignment horizontal="left" vertical="top" wrapText="1"/>
    </xf>
    <xf numFmtId="14" fontId="6" fillId="0" borderId="20" xfId="0" applyNumberFormat="1" applyFont="1" applyBorder="1" applyAlignment="1">
      <alignment horizontal="left" vertical="top" wrapText="1"/>
    </xf>
    <xf numFmtId="0" fontId="4" fillId="2" borderId="23" xfId="2" applyFont="1" applyFill="1" applyBorder="1" applyAlignment="1">
      <alignment horizontal="left" wrapText="1"/>
    </xf>
    <xf numFmtId="0" fontId="4" fillId="2" borderId="24" xfId="2" applyFont="1" applyFill="1" applyBorder="1" applyAlignment="1">
      <alignment horizontal="left" wrapText="1"/>
    </xf>
    <xf numFmtId="0" fontId="6" fillId="0" borderId="2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22" fillId="4" borderId="20" xfId="2" applyFont="1" applyFill="1" applyBorder="1" applyAlignment="1">
      <alignment horizontal="center" vertical="center" wrapText="1"/>
    </xf>
    <xf numFmtId="0" fontId="22" fillId="4" borderId="22" xfId="2" applyFont="1" applyFill="1" applyBorder="1" applyAlignment="1">
      <alignment horizontal="center" vertical="center" wrapText="1"/>
    </xf>
    <xf numFmtId="0" fontId="22" fillId="0" borderId="20" xfId="0" applyFont="1" applyBorder="1" applyAlignment="1">
      <alignment horizontal="left" vertical="top" wrapText="1"/>
    </xf>
    <xf numFmtId="0" fontId="23" fillId="0" borderId="20" xfId="0" applyFont="1" applyBorder="1" applyAlignment="1">
      <alignment horizontal="left" vertical="top" wrapText="1"/>
    </xf>
    <xf numFmtId="0" fontId="22" fillId="0" borderId="22" xfId="0" applyFont="1" applyBorder="1" applyAlignment="1">
      <alignment horizontal="left" vertical="top" wrapText="1"/>
    </xf>
    <xf numFmtId="0" fontId="5" fillId="2" borderId="0" xfId="0" applyFont="1" applyFill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/>
    </xf>
    <xf numFmtId="0" fontId="4" fillId="2" borderId="20" xfId="2" applyFont="1" applyFill="1" applyBorder="1" applyAlignment="1">
      <alignment horizontal="left" vertical="center" wrapText="1"/>
    </xf>
    <xf numFmtId="0" fontId="4" fillId="2" borderId="22" xfId="2" applyFont="1" applyFill="1" applyBorder="1" applyAlignment="1">
      <alignment horizontal="left" vertical="center" wrapText="1"/>
    </xf>
    <xf numFmtId="0" fontId="4" fillId="2" borderId="25" xfId="2" applyFont="1" applyFill="1" applyBorder="1" applyAlignment="1">
      <alignment horizontal="left" vertical="center" wrapText="1"/>
    </xf>
    <xf numFmtId="0" fontId="22" fillId="4" borderId="20" xfId="2" applyFont="1" applyFill="1" applyBorder="1" applyAlignment="1">
      <alignment horizontal="left" vertical="center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15" fillId="5" borderId="1" xfId="2" applyFont="1" applyFill="1" applyBorder="1" applyAlignment="1">
      <alignment horizontal="center" vertical="center" wrapText="1"/>
    </xf>
    <xf numFmtId="0" fontId="4" fillId="2" borderId="20" xfId="2" applyFont="1" applyFill="1" applyBorder="1" applyAlignment="1">
      <alignment horizontal="left" vertical="top" wrapText="1"/>
    </xf>
    <xf numFmtId="0" fontId="4" fillId="2" borderId="22" xfId="2" applyFont="1" applyFill="1" applyBorder="1" applyAlignment="1">
      <alignment horizontal="left" vertical="top" wrapText="1"/>
    </xf>
    <xf numFmtId="0" fontId="4" fillId="2" borderId="25" xfId="2" applyFont="1" applyFill="1" applyBorder="1" applyAlignment="1">
      <alignment horizontal="left" vertical="top" wrapText="1"/>
    </xf>
    <xf numFmtId="0" fontId="15" fillId="5" borderId="26" xfId="2" applyFont="1" applyFill="1" applyBorder="1" applyAlignment="1">
      <alignment horizontal="center" vertical="center" wrapText="1"/>
    </xf>
    <xf numFmtId="0" fontId="15" fillId="5" borderId="27" xfId="2" applyFont="1" applyFill="1" applyBorder="1" applyAlignment="1">
      <alignment horizontal="center" vertical="center" wrapText="1"/>
    </xf>
    <xf numFmtId="0" fontId="20" fillId="6" borderId="22" xfId="0" applyFont="1" applyFill="1" applyBorder="1" applyAlignment="1">
      <alignment horizontal="left" vertical="center"/>
    </xf>
    <xf numFmtId="0" fontId="20" fillId="6" borderId="17" xfId="0" applyFont="1" applyFill="1" applyBorder="1" applyAlignment="1">
      <alignment horizontal="left" vertical="center"/>
    </xf>
    <xf numFmtId="0" fontId="15" fillId="5" borderId="30" xfId="2" applyFont="1" applyFill="1" applyBorder="1" applyAlignment="1">
      <alignment horizontal="center" vertical="center" wrapText="1"/>
    </xf>
    <xf numFmtId="0" fontId="15" fillId="5" borderId="30" xfId="2" applyFont="1" applyFill="1" applyBorder="1" applyAlignment="1">
      <alignment vertical="center" wrapText="1"/>
    </xf>
    <xf numFmtId="0" fontId="15" fillId="5" borderId="1" xfId="2" applyFont="1" applyFill="1" applyBorder="1" applyAlignment="1">
      <alignment vertical="center" wrapText="1"/>
    </xf>
    <xf numFmtId="0" fontId="15" fillId="5" borderId="31" xfId="2" applyFont="1" applyFill="1" applyBorder="1" applyAlignment="1">
      <alignment horizontal="center" vertical="center" wrapText="1"/>
    </xf>
    <xf numFmtId="0" fontId="15" fillId="5" borderId="0" xfId="2" applyFont="1" applyFill="1" applyBorder="1" applyAlignment="1">
      <alignment horizontal="center" vertical="center" wrapText="1"/>
    </xf>
    <xf numFmtId="0" fontId="15" fillId="5" borderId="32" xfId="2" applyFont="1" applyFill="1" applyBorder="1" applyAlignment="1">
      <alignment horizontal="center" vertical="center" wrapText="1"/>
    </xf>
    <xf numFmtId="0" fontId="15" fillId="5" borderId="33" xfId="2" applyFont="1" applyFill="1" applyBorder="1" applyAlignment="1">
      <alignment horizontal="center" vertical="center" wrapText="1"/>
    </xf>
    <xf numFmtId="0" fontId="15" fillId="5" borderId="34" xfId="2" applyFont="1" applyFill="1" applyBorder="1" applyAlignment="1">
      <alignment horizontal="center" vertical="center" wrapText="1"/>
    </xf>
    <xf numFmtId="165" fontId="6" fillId="0" borderId="20" xfId="0" applyNumberFormat="1" applyFont="1" applyBorder="1" applyAlignment="1">
      <alignment horizontal="left" vertical="top" wrapText="1"/>
    </xf>
    <xf numFmtId="0" fontId="6" fillId="0" borderId="22" xfId="0" applyFont="1" applyBorder="1" applyAlignment="1">
      <alignment horizontal="center" vertical="top" wrapText="1"/>
    </xf>
    <xf numFmtId="0" fontId="23" fillId="0" borderId="22" xfId="0" applyFont="1" applyBorder="1" applyAlignment="1">
      <alignment horizontal="left" vertical="top" wrapText="1"/>
    </xf>
    <xf numFmtId="0" fontId="6" fillId="0" borderId="17" xfId="0" quotePrefix="1" applyFont="1" applyBorder="1" applyAlignment="1">
      <alignment horizontal="left" vertical="top" wrapText="1"/>
    </xf>
    <xf numFmtId="0" fontId="6" fillId="2" borderId="35" xfId="0" applyFont="1" applyFill="1" applyBorder="1" applyAlignment="1">
      <alignment horizontal="right"/>
    </xf>
    <xf numFmtId="0" fontId="6" fillId="2" borderId="35" xfId="0" applyFont="1" applyFill="1" applyBorder="1" applyAlignment="1">
      <alignment wrapText="1"/>
    </xf>
    <xf numFmtId="0" fontId="6" fillId="0" borderId="35" xfId="0" applyFont="1" applyBorder="1" applyAlignment="1">
      <alignment horizontal="center"/>
    </xf>
    <xf numFmtId="1" fontId="6" fillId="2" borderId="35" xfId="0" applyNumberFormat="1" applyFont="1" applyFill="1" applyBorder="1" applyAlignment="1">
      <alignment horizontal="center" wrapText="1"/>
    </xf>
    <xf numFmtId="14" fontId="6" fillId="0" borderId="22" xfId="0" applyNumberFormat="1" applyFont="1" applyBorder="1" applyAlignment="1">
      <alignment horizontal="left" vertical="top" wrapText="1"/>
    </xf>
  </cellXfs>
  <cellStyles count="4">
    <cellStyle name="Normal" xfId="0" builtinId="0"/>
    <cellStyle name="Normal_Functional Test Case v1.0" xfId="1" xr:uid="{00000000-0005-0000-0000-000000000000}"/>
    <cellStyle name="Normal_Sheet1_Vanco_CR022a1_TestCase_v0.1" xfId="2" xr:uid="{00000000-0005-0000-0000-000001000000}"/>
    <cellStyle name="標準_結合試験(AllOvertheWorld)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dc-nt2/osdc/Documents%20and%20Settings/ThoanCT/My%20Documents/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showGridLines="0" workbookViewId="0">
      <selection activeCell="G5" sqref="G5"/>
    </sheetView>
  </sheetViews>
  <sheetFormatPr defaultColWidth="9" defaultRowHeight="13.8"/>
  <cols>
    <col min="1" max="1" width="9" style="1"/>
    <col min="2" max="2" width="14.109375" style="1" customWidth="1"/>
    <col min="3" max="3" width="9" style="1"/>
    <col min="4" max="4" width="15" style="1" customWidth="1"/>
    <col min="5" max="5" width="32.44140625" style="1" customWidth="1"/>
    <col min="6" max="6" width="23.77734375" style="1" customWidth="1"/>
    <col min="7" max="7" width="20.44140625" style="1" customWidth="1"/>
    <col min="8" max="8" width="26.6640625" style="1" customWidth="1"/>
    <col min="9" max="16384" width="9" style="1"/>
  </cols>
  <sheetData>
    <row r="1" spans="1:8">
      <c r="B1" s="31"/>
      <c r="C1" s="31"/>
    </row>
    <row r="2" spans="1:8" ht="22.2">
      <c r="A2" s="26"/>
      <c r="B2" s="27" t="s">
        <v>5</v>
      </c>
      <c r="C2" s="26"/>
      <c r="D2" s="26"/>
      <c r="E2" s="26"/>
      <c r="F2" s="26"/>
      <c r="G2" s="26"/>
    </row>
    <row r="3" spans="1:8">
      <c r="A3" s="26"/>
      <c r="B3" s="28" t="s">
        <v>34</v>
      </c>
      <c r="C3" s="63">
        <v>1.2</v>
      </c>
      <c r="D3" s="29"/>
      <c r="E3" s="26"/>
      <c r="F3" s="26"/>
      <c r="G3" s="26"/>
    </row>
    <row r="4" spans="1:8">
      <c r="A4" s="26"/>
      <c r="B4" s="28" t="s">
        <v>16</v>
      </c>
      <c r="C4" s="11" t="s">
        <v>45</v>
      </c>
      <c r="D4" s="11"/>
      <c r="E4" s="26"/>
      <c r="F4" s="26"/>
      <c r="G4" s="26"/>
    </row>
    <row r="5" spans="1:8" ht="14.4" thickBot="1">
      <c r="A5" s="26"/>
      <c r="B5" s="28"/>
      <c r="C5" s="29"/>
      <c r="D5" s="29"/>
      <c r="E5" s="26"/>
      <c r="F5" s="26"/>
      <c r="G5" s="26"/>
    </row>
    <row r="6" spans="1:8" ht="14.25" customHeight="1" thickBot="1">
      <c r="A6" s="26"/>
      <c r="B6" s="28" t="s">
        <v>35</v>
      </c>
      <c r="C6" s="119" t="s">
        <v>43</v>
      </c>
      <c r="D6" s="119"/>
      <c r="E6" s="120"/>
      <c r="F6" s="26"/>
      <c r="G6" s="26"/>
    </row>
    <row r="7" spans="1:8">
      <c r="A7" s="26"/>
      <c r="B7" s="28" t="s">
        <v>36</v>
      </c>
      <c r="C7" s="119" t="s">
        <v>44</v>
      </c>
      <c r="D7" s="119"/>
      <c r="E7" s="120"/>
      <c r="F7" s="26"/>
      <c r="G7" s="26"/>
    </row>
    <row r="8" spans="1:8">
      <c r="A8" s="26"/>
      <c r="B8" s="28"/>
      <c r="C8" s="26"/>
      <c r="D8" s="26"/>
      <c r="E8" s="26"/>
      <c r="F8" s="26"/>
      <c r="G8" s="26"/>
    </row>
    <row r="9" spans="1:8">
      <c r="A9" s="26"/>
      <c r="B9" s="19"/>
      <c r="C9" s="19"/>
      <c r="D9" s="19"/>
      <c r="E9" s="19"/>
      <c r="F9" s="26"/>
      <c r="G9" s="26"/>
    </row>
    <row r="10" spans="1:8">
      <c r="B10" s="5" t="s">
        <v>25</v>
      </c>
    </row>
    <row r="11" spans="1:8" s="36" customFormat="1" ht="26.4">
      <c r="B11" s="52" t="s">
        <v>12</v>
      </c>
      <c r="C11" s="53" t="s">
        <v>26</v>
      </c>
      <c r="D11" s="53" t="s">
        <v>8</v>
      </c>
      <c r="E11" s="53" t="s">
        <v>9</v>
      </c>
      <c r="F11" s="53" t="s">
        <v>15</v>
      </c>
      <c r="G11" s="54" t="s">
        <v>14</v>
      </c>
      <c r="H11" s="90" t="s">
        <v>27</v>
      </c>
    </row>
    <row r="12" spans="1:8" s="36" customFormat="1">
      <c r="B12" s="38" t="s">
        <v>45</v>
      </c>
      <c r="C12" s="39" t="s">
        <v>41</v>
      </c>
      <c r="D12" s="40"/>
      <c r="E12" s="41" t="s">
        <v>13</v>
      </c>
      <c r="F12" s="77" t="s">
        <v>55</v>
      </c>
      <c r="G12" s="89"/>
      <c r="H12" s="91"/>
    </row>
    <row r="13" spans="1:8" s="36" customFormat="1">
      <c r="B13" s="102"/>
      <c r="C13" s="39"/>
      <c r="D13" s="40"/>
      <c r="E13" s="41" t="s">
        <v>42</v>
      </c>
      <c r="F13" s="77"/>
      <c r="G13" s="101"/>
      <c r="H13" s="91"/>
    </row>
    <row r="14" spans="1:8" s="37" customFormat="1" ht="13.2">
      <c r="B14" s="38"/>
      <c r="C14" s="39"/>
      <c r="D14" s="40"/>
      <c r="E14" s="41" t="s">
        <v>42</v>
      </c>
      <c r="F14" s="77"/>
      <c r="G14" s="101"/>
      <c r="H14" s="91"/>
    </row>
    <row r="15" spans="1:8" s="37" customFormat="1" ht="13.2">
      <c r="B15" s="45"/>
      <c r="C15" s="46"/>
      <c r="D15" s="43"/>
      <c r="E15" s="43"/>
      <c r="F15" s="43"/>
      <c r="G15" s="43"/>
      <c r="H15" s="44"/>
    </row>
    <row r="16" spans="1:8" s="36" customFormat="1">
      <c r="B16" s="38"/>
      <c r="C16" s="42"/>
      <c r="D16" s="40"/>
      <c r="E16" s="43"/>
      <c r="F16" s="43"/>
      <c r="G16" s="43"/>
      <c r="H16" s="47"/>
    </row>
    <row r="17" spans="2:8" s="36" customFormat="1">
      <c r="B17" s="45"/>
      <c r="C17" s="46"/>
      <c r="D17" s="43"/>
      <c r="E17" s="43"/>
      <c r="F17" s="43"/>
      <c r="G17" s="43"/>
      <c r="H17" s="44"/>
    </row>
    <row r="18" spans="2:8" s="36" customFormat="1">
      <c r="B18" s="45"/>
      <c r="C18" s="46"/>
      <c r="D18" s="43"/>
      <c r="E18" s="43"/>
      <c r="F18" s="43"/>
      <c r="G18" s="43"/>
      <c r="H18" s="44"/>
    </row>
    <row r="19" spans="2:8" s="36" customFormat="1">
      <c r="B19" s="45"/>
      <c r="C19" s="46"/>
      <c r="D19" s="43"/>
      <c r="E19" s="43"/>
      <c r="F19" s="43"/>
      <c r="G19" s="43"/>
      <c r="H19" s="44"/>
    </row>
    <row r="20" spans="2:8" s="36" customFormat="1">
      <c r="B20" s="45"/>
      <c r="C20" s="46"/>
      <c r="D20" s="43"/>
      <c r="E20" s="43"/>
      <c r="F20" s="43"/>
      <c r="G20" s="43"/>
      <c r="H20" s="44"/>
    </row>
    <row r="21" spans="2:8" s="36" customFormat="1">
      <c r="B21" s="45"/>
      <c r="C21" s="46"/>
      <c r="D21" s="43"/>
      <c r="E21" s="43"/>
      <c r="F21" s="43"/>
      <c r="G21" s="43"/>
      <c r="H21" s="44"/>
    </row>
    <row r="22" spans="2:8" s="36" customFormat="1">
      <c r="B22" s="45"/>
      <c r="C22" s="46"/>
      <c r="D22" s="43"/>
      <c r="E22" s="43"/>
      <c r="F22" s="43"/>
      <c r="G22" s="43"/>
      <c r="H22" s="44"/>
    </row>
    <row r="23" spans="2:8" s="36" customFormat="1">
      <c r="B23" s="48"/>
      <c r="C23" s="49"/>
      <c r="D23" s="50"/>
      <c r="E23" s="50"/>
      <c r="F23" s="50"/>
      <c r="G23" s="50"/>
      <c r="H23" s="51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72"/>
  <sheetViews>
    <sheetView tabSelected="1" topLeftCell="A28" workbookViewId="0">
      <selection activeCell="F63" sqref="F63"/>
    </sheetView>
  </sheetViews>
  <sheetFormatPr defaultColWidth="8.77734375" defaultRowHeight="13.8" outlineLevelRow="1"/>
  <cols>
    <col min="1" max="1" width="15.6640625" customWidth="1"/>
    <col min="2" max="2" width="18.109375" style="95" customWidth="1"/>
    <col min="3" max="3" width="42.109375" customWidth="1"/>
    <col min="6" max="6" width="23.6640625" customWidth="1"/>
    <col min="7" max="7" width="18.44140625" hidden="1" customWidth="1"/>
    <col min="8" max="8" width="17.109375" customWidth="1"/>
    <col min="9" max="9" width="9" style="98"/>
    <col min="10" max="10" width="18" style="97" customWidth="1"/>
  </cols>
  <sheetData>
    <row r="1" spans="1:11" s="2" customFormat="1" ht="12.75" customHeight="1">
      <c r="A1" s="64" t="s">
        <v>5</v>
      </c>
      <c r="B1" s="128"/>
      <c r="C1" s="128"/>
      <c r="D1" s="128"/>
      <c r="E1" s="6"/>
      <c r="F1" s="6"/>
      <c r="G1" s="6"/>
      <c r="H1" s="6"/>
      <c r="I1" s="103"/>
      <c r="J1" s="104"/>
      <c r="K1" s="7"/>
    </row>
    <row r="2" spans="1:11" s="2" customFormat="1" ht="11.25" customHeight="1" thickBot="1">
      <c r="A2" s="7"/>
      <c r="B2" s="129"/>
      <c r="C2" s="129"/>
      <c r="D2" s="129"/>
      <c r="E2" s="6"/>
      <c r="F2" s="6"/>
      <c r="G2" s="6"/>
      <c r="H2" s="6"/>
      <c r="I2" s="103"/>
      <c r="J2" s="104"/>
      <c r="K2" s="7"/>
    </row>
    <row r="3" spans="1:11" s="3" customFormat="1" ht="15" customHeight="1">
      <c r="A3" s="65" t="s">
        <v>37</v>
      </c>
      <c r="B3" s="119" t="s">
        <v>75</v>
      </c>
      <c r="C3" s="119"/>
      <c r="D3" s="120"/>
      <c r="E3" s="68"/>
      <c r="F3" s="68"/>
      <c r="G3" s="68"/>
      <c r="H3" s="138"/>
      <c r="I3" s="138"/>
      <c r="J3" s="138"/>
      <c r="K3" s="9"/>
    </row>
    <row r="4" spans="1:11" s="3" customFormat="1" ht="13.2">
      <c r="A4" s="72" t="s">
        <v>38</v>
      </c>
      <c r="B4" s="140" t="s">
        <v>76</v>
      </c>
      <c r="C4" s="141"/>
      <c r="D4" s="142"/>
      <c r="E4" s="68"/>
      <c r="F4" s="68"/>
      <c r="G4" s="68"/>
      <c r="H4" s="138"/>
      <c r="I4" s="138"/>
      <c r="J4" s="138"/>
      <c r="K4" s="9"/>
    </row>
    <row r="5" spans="1:11" s="81" customFormat="1" ht="26.4">
      <c r="A5" s="72" t="s">
        <v>31</v>
      </c>
      <c r="B5" s="131"/>
      <c r="C5" s="132"/>
      <c r="D5" s="133"/>
      <c r="E5" s="79"/>
      <c r="F5" s="79"/>
      <c r="G5" s="79"/>
      <c r="H5" s="137"/>
      <c r="I5" s="137"/>
      <c r="J5" s="137"/>
      <c r="K5" s="80"/>
    </row>
    <row r="6" spans="1:11" s="3" customFormat="1" ht="15" customHeight="1">
      <c r="A6" s="12" t="s">
        <v>39</v>
      </c>
      <c r="B6" s="92">
        <f>COUNTIF(I12:I15,"Pass")</f>
        <v>3</v>
      </c>
      <c r="C6" s="10" t="s">
        <v>40</v>
      </c>
      <c r="D6" s="13">
        <f>COUNTIF(I10:I753,"Pending")</f>
        <v>0</v>
      </c>
      <c r="E6" s="8"/>
      <c r="F6" s="8"/>
      <c r="G6" s="8"/>
      <c r="H6" s="138"/>
      <c r="I6" s="138"/>
      <c r="J6" s="138"/>
      <c r="K6" s="9"/>
    </row>
    <row r="7" spans="1:11" s="3" customFormat="1" ht="15" customHeight="1" thickBot="1">
      <c r="A7" s="14" t="s">
        <v>3</v>
      </c>
      <c r="B7" s="93">
        <f>COUNTIF(I12:I15,"Fail")</f>
        <v>0</v>
      </c>
      <c r="C7" s="30" t="s">
        <v>29</v>
      </c>
      <c r="D7" s="66">
        <v>3</v>
      </c>
      <c r="E7" s="69"/>
      <c r="F7" s="69"/>
      <c r="G7" s="69"/>
      <c r="H7" s="138"/>
      <c r="I7" s="138"/>
      <c r="J7" s="138"/>
      <c r="K7" s="9"/>
    </row>
    <row r="8" spans="1:11" s="3" customFormat="1" ht="15" customHeight="1">
      <c r="A8" s="130"/>
      <c r="B8" s="130"/>
      <c r="C8" s="130"/>
      <c r="D8" s="130"/>
      <c r="E8" s="8"/>
      <c r="F8" s="8"/>
      <c r="G8" s="8"/>
      <c r="H8" s="8"/>
      <c r="I8" s="105"/>
      <c r="J8" s="105"/>
      <c r="K8" s="9"/>
    </row>
    <row r="9" spans="1:11" s="83" customFormat="1" ht="12" customHeight="1">
      <c r="A9" s="147" t="s">
        <v>32</v>
      </c>
      <c r="B9" s="148" t="s">
        <v>6</v>
      </c>
      <c r="C9" s="147" t="s">
        <v>17</v>
      </c>
      <c r="D9" s="150" t="s">
        <v>30</v>
      </c>
      <c r="E9" s="151"/>
      <c r="F9" s="151"/>
      <c r="G9" s="152"/>
      <c r="H9" s="143" t="s">
        <v>28</v>
      </c>
      <c r="I9" s="139" t="s">
        <v>7</v>
      </c>
      <c r="J9" s="139" t="s">
        <v>33</v>
      </c>
      <c r="K9" s="82"/>
    </row>
    <row r="10" spans="1:11" s="71" customFormat="1" ht="12" customHeight="1">
      <c r="A10" s="139"/>
      <c r="B10" s="149"/>
      <c r="C10" s="139"/>
      <c r="D10" s="144"/>
      <c r="E10" s="153"/>
      <c r="F10" s="153"/>
      <c r="G10" s="154"/>
      <c r="H10" s="144"/>
      <c r="I10" s="139"/>
      <c r="J10" s="139"/>
      <c r="K10" s="70"/>
    </row>
    <row r="11" spans="1:11" s="84" customFormat="1" ht="15">
      <c r="A11" s="145"/>
      <c r="B11" s="145"/>
      <c r="C11" s="145"/>
      <c r="D11" s="145"/>
      <c r="E11" s="145"/>
      <c r="F11" s="145"/>
      <c r="G11" s="145"/>
      <c r="H11" s="145"/>
      <c r="I11" s="145"/>
      <c r="J11" s="146"/>
    </row>
    <row r="12" spans="1:11" s="4" customFormat="1" ht="13.2">
      <c r="A12" s="134" t="s">
        <v>52</v>
      </c>
      <c r="B12" s="135"/>
      <c r="C12" s="135"/>
      <c r="D12" s="135"/>
      <c r="E12" s="135"/>
      <c r="F12" s="135"/>
      <c r="G12" s="135"/>
      <c r="H12" s="135"/>
      <c r="I12" s="135"/>
      <c r="J12" s="136"/>
    </row>
    <row r="13" spans="1:11" s="4" customFormat="1" ht="79.2" outlineLevel="1">
      <c r="A13" s="88" t="s">
        <v>0</v>
      </c>
      <c r="B13" s="94" t="s">
        <v>48</v>
      </c>
      <c r="C13" s="87" t="s">
        <v>49</v>
      </c>
      <c r="D13" s="121" t="s">
        <v>47</v>
      </c>
      <c r="E13" s="122"/>
      <c r="F13" s="122"/>
      <c r="G13" s="86"/>
      <c r="H13" s="112" t="s">
        <v>45</v>
      </c>
      <c r="I13" s="87" t="s">
        <v>39</v>
      </c>
      <c r="J13" s="85"/>
    </row>
    <row r="14" spans="1:11" s="4" customFormat="1" ht="83.4" customHeight="1" outlineLevel="1">
      <c r="A14" s="88" t="s">
        <v>1</v>
      </c>
      <c r="B14" s="99" t="s">
        <v>50</v>
      </c>
      <c r="C14" s="100" t="s">
        <v>78</v>
      </c>
      <c r="D14" s="125" t="s">
        <v>77</v>
      </c>
      <c r="E14" s="122"/>
      <c r="F14" s="122"/>
      <c r="G14" s="86"/>
      <c r="H14" s="96" t="s">
        <v>45</v>
      </c>
      <c r="I14" s="87" t="s">
        <v>39</v>
      </c>
      <c r="J14" s="85"/>
    </row>
    <row r="15" spans="1:11" s="4" customFormat="1" ht="72.599999999999994" customHeight="1" outlineLevel="1">
      <c r="A15" s="88" t="s">
        <v>2</v>
      </c>
      <c r="B15" s="109" t="s">
        <v>46</v>
      </c>
      <c r="C15" s="87" t="s">
        <v>79</v>
      </c>
      <c r="D15" s="126" t="s">
        <v>70</v>
      </c>
      <c r="E15" s="127"/>
      <c r="F15" s="127"/>
      <c r="G15" s="86"/>
      <c r="H15" s="96" t="s">
        <v>45</v>
      </c>
      <c r="I15" s="87" t="s">
        <v>39</v>
      </c>
      <c r="J15" s="85" t="s">
        <v>66</v>
      </c>
    </row>
    <row r="16" spans="1:11" s="4" customFormat="1" ht="13.8" customHeight="1" outlineLevel="1" thickBot="1">
      <c r="A16" s="155"/>
      <c r="B16" s="156"/>
      <c r="C16" s="113"/>
      <c r="D16" s="157"/>
      <c r="E16" s="114"/>
      <c r="F16" s="114"/>
      <c r="G16" s="113"/>
      <c r="H16" s="113"/>
      <c r="I16" s="113"/>
      <c r="J16" s="158"/>
    </row>
    <row r="17" spans="1:10" s="4" customFormat="1" ht="15" customHeight="1" outlineLevel="1">
      <c r="A17" s="65" t="s">
        <v>37</v>
      </c>
      <c r="B17" s="119" t="s">
        <v>75</v>
      </c>
      <c r="C17" s="119"/>
      <c r="D17" s="120"/>
      <c r="E17" s="114"/>
      <c r="F17" s="114"/>
      <c r="G17" s="113"/>
      <c r="H17" s="113"/>
      <c r="I17" s="113"/>
      <c r="J17" s="158"/>
    </row>
    <row r="18" spans="1:10" s="4" customFormat="1" ht="15.6" customHeight="1" outlineLevel="1">
      <c r="A18" s="72" t="s">
        <v>38</v>
      </c>
      <c r="B18" s="140" t="s">
        <v>80</v>
      </c>
      <c r="C18" s="141"/>
      <c r="D18" s="142"/>
      <c r="E18" s="114"/>
      <c r="F18" s="114"/>
      <c r="G18" s="113"/>
      <c r="H18" s="113"/>
      <c r="I18" s="113"/>
      <c r="J18" s="158"/>
    </row>
    <row r="19" spans="1:10" s="4" customFormat="1" ht="23.4" customHeight="1" outlineLevel="1">
      <c r="A19" s="72" t="s">
        <v>31</v>
      </c>
      <c r="B19" s="131"/>
      <c r="C19" s="132"/>
      <c r="D19" s="133"/>
      <c r="E19" s="114"/>
      <c r="F19" s="114"/>
      <c r="G19" s="113"/>
      <c r="H19" s="113"/>
      <c r="I19" s="113"/>
      <c r="J19" s="158"/>
    </row>
    <row r="20" spans="1:10" s="4" customFormat="1" ht="16.8" customHeight="1" outlineLevel="1">
      <c r="A20" s="12" t="s">
        <v>39</v>
      </c>
      <c r="B20" s="92">
        <f>COUNTIF(I34:I37,"Pass")</f>
        <v>3</v>
      </c>
      <c r="C20" s="10" t="s">
        <v>40</v>
      </c>
      <c r="D20" s="13">
        <f>COUNTIF(I25:I767,"Pending")</f>
        <v>0</v>
      </c>
      <c r="E20" s="114"/>
      <c r="F20" s="114"/>
      <c r="G20" s="113"/>
      <c r="H20" s="113"/>
      <c r="I20" s="113"/>
      <c r="J20" s="158"/>
    </row>
    <row r="21" spans="1:10" s="4" customFormat="1" ht="12.6" customHeight="1" outlineLevel="1" thickBot="1">
      <c r="A21" s="14" t="s">
        <v>3</v>
      </c>
      <c r="B21" s="93">
        <f>COUNTIF(I34:I37,"Fail")</f>
        <v>0</v>
      </c>
      <c r="C21" s="30" t="s">
        <v>29</v>
      </c>
      <c r="D21" s="66">
        <v>3</v>
      </c>
      <c r="E21" s="114"/>
      <c r="F21" s="114"/>
      <c r="G21" s="113"/>
      <c r="H21" s="113"/>
      <c r="I21" s="113"/>
      <c r="J21" s="158"/>
    </row>
    <row r="22" spans="1:10" s="4" customFormat="1" ht="12.6" customHeight="1" outlineLevel="1">
      <c r="A22" s="159"/>
      <c r="B22" s="160"/>
      <c r="C22" s="161"/>
      <c r="D22" s="162"/>
      <c r="E22" s="114"/>
      <c r="F22" s="114"/>
      <c r="G22" s="113"/>
      <c r="H22" s="113"/>
      <c r="I22" s="113"/>
      <c r="J22" s="158"/>
    </row>
    <row r="23" spans="1:10" ht="12" customHeight="1">
      <c r="A23" s="123" t="s">
        <v>53</v>
      </c>
      <c r="B23" s="124"/>
      <c r="C23" s="124"/>
      <c r="D23" s="107"/>
      <c r="E23" s="107"/>
      <c r="F23" s="107"/>
      <c r="G23" s="107"/>
      <c r="H23" s="107"/>
      <c r="I23" s="107"/>
      <c r="J23" s="108"/>
    </row>
    <row r="24" spans="1:10" ht="73.2" customHeight="1">
      <c r="A24" s="88" t="s">
        <v>0</v>
      </c>
      <c r="B24" s="94" t="s">
        <v>48</v>
      </c>
      <c r="C24" s="87" t="s">
        <v>83</v>
      </c>
      <c r="D24" s="121" t="s">
        <v>72</v>
      </c>
      <c r="E24" s="122"/>
      <c r="F24" s="122"/>
      <c r="G24" s="86"/>
      <c r="H24" s="112" t="s">
        <v>45</v>
      </c>
      <c r="I24" s="87" t="s">
        <v>39</v>
      </c>
      <c r="J24" s="85"/>
    </row>
    <row r="25" spans="1:10" ht="79.2" customHeight="1">
      <c r="A25" s="88" t="s">
        <v>1</v>
      </c>
      <c r="B25" s="99" t="s">
        <v>54</v>
      </c>
      <c r="C25" s="100" t="s">
        <v>78</v>
      </c>
      <c r="D25" s="125" t="s">
        <v>59</v>
      </c>
      <c r="E25" s="122"/>
      <c r="F25" s="122"/>
      <c r="G25" s="86"/>
      <c r="H25" s="106" t="s">
        <v>45</v>
      </c>
      <c r="I25" s="87" t="s">
        <v>39</v>
      </c>
      <c r="J25" s="85"/>
    </row>
    <row r="26" spans="1:10" ht="68.400000000000006" customHeight="1">
      <c r="A26" s="88" t="s">
        <v>2</v>
      </c>
      <c r="B26" s="109" t="s">
        <v>60</v>
      </c>
      <c r="C26" s="87" t="s">
        <v>82</v>
      </c>
      <c r="D26" s="126" t="s">
        <v>69</v>
      </c>
      <c r="E26" s="127"/>
      <c r="F26" s="127"/>
      <c r="G26" s="86"/>
      <c r="H26" s="106" t="s">
        <v>45</v>
      </c>
      <c r="I26" s="87" t="s">
        <v>39</v>
      </c>
      <c r="J26" s="85" t="s">
        <v>51</v>
      </c>
    </row>
    <row r="27" spans="1:10" ht="18" customHeight="1" thickBot="1">
      <c r="A27" s="155"/>
      <c r="B27" s="156"/>
      <c r="C27" s="113"/>
      <c r="D27" s="157"/>
      <c r="E27" s="114"/>
      <c r="F27" s="114"/>
      <c r="G27" s="113"/>
      <c r="H27" s="113"/>
      <c r="I27" s="113"/>
      <c r="J27" s="158"/>
    </row>
    <row r="28" spans="1:10" ht="15" customHeight="1">
      <c r="A28" s="65" t="s">
        <v>37</v>
      </c>
      <c r="B28" s="119" t="s">
        <v>75</v>
      </c>
      <c r="C28" s="119"/>
      <c r="D28" s="120"/>
      <c r="E28" s="114"/>
      <c r="F28" s="114"/>
      <c r="G28" s="113"/>
      <c r="H28" s="113"/>
      <c r="I28" s="113"/>
      <c r="J28" s="158"/>
    </row>
    <row r="29" spans="1:10" ht="15" customHeight="1">
      <c r="A29" s="72" t="s">
        <v>38</v>
      </c>
      <c r="B29" s="140" t="s">
        <v>81</v>
      </c>
      <c r="C29" s="141"/>
      <c r="D29" s="142"/>
      <c r="E29" s="114"/>
      <c r="F29" s="114"/>
      <c r="G29" s="113"/>
      <c r="H29" s="113"/>
      <c r="I29" s="113"/>
      <c r="J29" s="158"/>
    </row>
    <row r="30" spans="1:10" ht="26.4" customHeight="1">
      <c r="A30" s="72" t="s">
        <v>31</v>
      </c>
      <c r="B30" s="131"/>
      <c r="C30" s="132"/>
      <c r="D30" s="133"/>
      <c r="E30" s="114"/>
      <c r="F30" s="114"/>
      <c r="G30" s="113"/>
      <c r="H30" s="113"/>
      <c r="I30" s="113"/>
      <c r="J30" s="158"/>
    </row>
    <row r="31" spans="1:10" ht="15" customHeight="1">
      <c r="A31" s="12" t="s">
        <v>39</v>
      </c>
      <c r="B31" s="92">
        <v>3</v>
      </c>
      <c r="C31" s="10" t="s">
        <v>40</v>
      </c>
      <c r="D31" s="13">
        <f>COUNTIF(I37:I778,"Pending")</f>
        <v>0</v>
      </c>
      <c r="E31" s="114"/>
      <c r="F31" s="114"/>
      <c r="G31" s="113"/>
      <c r="H31" s="113"/>
      <c r="I31" s="113"/>
      <c r="J31" s="158"/>
    </row>
    <row r="32" spans="1:10" ht="13.8" customHeight="1" thickBot="1">
      <c r="A32" s="14" t="s">
        <v>3</v>
      </c>
      <c r="B32" s="93">
        <f>COUNTIF(I52:I55,"Fail")</f>
        <v>0</v>
      </c>
      <c r="C32" s="30" t="s">
        <v>29</v>
      </c>
      <c r="D32" s="66">
        <v>3</v>
      </c>
      <c r="E32" s="114"/>
      <c r="F32" s="114"/>
      <c r="G32" s="113"/>
      <c r="H32" s="113"/>
      <c r="I32" s="113"/>
      <c r="J32" s="158"/>
    </row>
    <row r="33" spans="1:10" ht="13.8" customHeight="1">
      <c r="A33" s="159"/>
      <c r="B33" s="160"/>
      <c r="C33" s="161"/>
      <c r="D33" s="162"/>
      <c r="E33" s="114"/>
      <c r="F33" s="114"/>
      <c r="G33" s="113"/>
      <c r="H33" s="113"/>
      <c r="I33" s="113"/>
      <c r="J33" s="158"/>
    </row>
    <row r="34" spans="1:10" ht="12.6" customHeight="1">
      <c r="A34" s="123" t="s">
        <v>56</v>
      </c>
      <c r="B34" s="124"/>
      <c r="C34" s="124"/>
      <c r="D34" s="110"/>
      <c r="E34" s="110"/>
      <c r="F34" s="110"/>
      <c r="G34" s="110"/>
      <c r="H34" s="110"/>
      <c r="I34" s="110"/>
      <c r="J34" s="111"/>
    </row>
    <row r="35" spans="1:10" ht="84" customHeight="1">
      <c r="A35" s="88" t="s">
        <v>0</v>
      </c>
      <c r="B35" s="94" t="s">
        <v>57</v>
      </c>
      <c r="C35" s="87" t="s">
        <v>58</v>
      </c>
      <c r="D35" s="121" t="s">
        <v>71</v>
      </c>
      <c r="E35" s="122"/>
      <c r="F35" s="122"/>
      <c r="G35" s="86"/>
      <c r="H35" s="117">
        <v>44440</v>
      </c>
      <c r="I35" s="87" t="s">
        <v>39</v>
      </c>
      <c r="J35" s="85"/>
    </row>
    <row r="36" spans="1:10" ht="100.8" customHeight="1">
      <c r="A36" s="88" t="s">
        <v>1</v>
      </c>
      <c r="B36" s="99" t="s">
        <v>54</v>
      </c>
      <c r="C36" s="100" t="s">
        <v>62</v>
      </c>
      <c r="D36" s="125" t="s">
        <v>61</v>
      </c>
      <c r="E36" s="122"/>
      <c r="F36" s="122"/>
      <c r="G36" s="86"/>
      <c r="H36" s="118">
        <v>44440</v>
      </c>
      <c r="I36" s="87" t="s">
        <v>39</v>
      </c>
      <c r="J36" s="85"/>
    </row>
    <row r="37" spans="1:10" ht="81.599999999999994" customHeight="1">
      <c r="A37" s="88" t="s">
        <v>2</v>
      </c>
      <c r="B37" s="109" t="s">
        <v>92</v>
      </c>
      <c r="C37" s="87" t="s">
        <v>63</v>
      </c>
      <c r="D37" s="126" t="s">
        <v>64</v>
      </c>
      <c r="E37" s="127"/>
      <c r="F37" s="127"/>
      <c r="G37" s="86"/>
      <c r="H37" s="118">
        <v>44440</v>
      </c>
      <c r="I37" s="87" t="s">
        <v>39</v>
      </c>
      <c r="J37" s="85"/>
    </row>
    <row r="38" spans="1:10" ht="19.8" customHeight="1" thickBot="1">
      <c r="A38" s="155"/>
      <c r="B38" s="156"/>
      <c r="C38" s="113"/>
      <c r="D38" s="157"/>
      <c r="E38" s="114"/>
      <c r="F38" s="114"/>
      <c r="G38" s="113"/>
      <c r="H38" s="163"/>
      <c r="I38" s="113"/>
      <c r="J38" s="158"/>
    </row>
    <row r="39" spans="1:10" ht="18" customHeight="1">
      <c r="A39" s="65" t="s">
        <v>37</v>
      </c>
      <c r="B39" s="119" t="s">
        <v>75</v>
      </c>
      <c r="C39" s="119"/>
      <c r="D39" s="120"/>
      <c r="E39" s="114"/>
      <c r="F39" s="114"/>
      <c r="G39" s="113"/>
      <c r="H39" s="163"/>
      <c r="I39" s="113"/>
      <c r="J39" s="158"/>
    </row>
    <row r="40" spans="1:10" ht="19.2" customHeight="1">
      <c r="A40" s="72" t="s">
        <v>38</v>
      </c>
      <c r="B40" s="140" t="s">
        <v>84</v>
      </c>
      <c r="C40" s="141"/>
      <c r="D40" s="142"/>
      <c r="E40" s="114"/>
      <c r="F40" s="114"/>
      <c r="G40" s="113"/>
      <c r="H40" s="163"/>
      <c r="I40" s="113"/>
      <c r="J40" s="158"/>
    </row>
    <row r="41" spans="1:10" ht="30" customHeight="1">
      <c r="A41" s="72" t="s">
        <v>31</v>
      </c>
      <c r="B41" s="131"/>
      <c r="C41" s="132"/>
      <c r="D41" s="133"/>
      <c r="E41" s="114"/>
      <c r="F41" s="114"/>
      <c r="G41" s="113"/>
      <c r="H41" s="163"/>
      <c r="I41" s="113"/>
      <c r="J41" s="158"/>
    </row>
    <row r="42" spans="1:10" ht="19.2" customHeight="1">
      <c r="A42" s="12" t="s">
        <v>39</v>
      </c>
      <c r="B42" s="92">
        <v>1</v>
      </c>
      <c r="C42" s="10" t="s">
        <v>40</v>
      </c>
      <c r="D42" s="13">
        <f>COUNTIF(I48:I789,"Pending")</f>
        <v>0</v>
      </c>
      <c r="E42" s="114"/>
      <c r="F42" s="114"/>
      <c r="G42" s="113"/>
      <c r="H42" s="163"/>
      <c r="I42" s="113"/>
      <c r="J42" s="158"/>
    </row>
    <row r="43" spans="1:10" ht="19.2" customHeight="1" thickBot="1">
      <c r="A43" s="14" t="s">
        <v>3</v>
      </c>
      <c r="B43" s="93">
        <f>COUNTIF(I63:I66,"Fail")</f>
        <v>0</v>
      </c>
      <c r="C43" s="30" t="s">
        <v>29</v>
      </c>
      <c r="D43" s="66">
        <v>1</v>
      </c>
      <c r="E43" s="114"/>
      <c r="F43" s="114"/>
      <c r="G43" s="113"/>
      <c r="H43" s="163"/>
      <c r="I43" s="113"/>
      <c r="J43" s="158"/>
    </row>
    <row r="44" spans="1:10" ht="19.2" customHeight="1">
      <c r="A44" s="155"/>
      <c r="B44" s="156"/>
      <c r="C44" s="113"/>
      <c r="D44" s="157"/>
      <c r="E44" s="114"/>
      <c r="F44" s="114"/>
      <c r="G44" s="113"/>
      <c r="H44" s="163"/>
      <c r="I44" s="113"/>
      <c r="J44" s="158"/>
    </row>
    <row r="45" spans="1:10" ht="12" customHeight="1">
      <c r="A45" s="123" t="s">
        <v>65</v>
      </c>
      <c r="B45" s="124"/>
      <c r="C45" s="124"/>
      <c r="D45" s="110"/>
      <c r="E45" s="110"/>
      <c r="F45" s="110"/>
      <c r="G45" s="110"/>
      <c r="H45" s="110"/>
      <c r="I45" s="110"/>
      <c r="J45" s="111"/>
    </row>
    <row r="46" spans="1:10" ht="73.8" customHeight="1">
      <c r="A46" s="88" t="s">
        <v>0</v>
      </c>
      <c r="B46" s="94" t="s">
        <v>67</v>
      </c>
      <c r="C46" s="87" t="s">
        <v>68</v>
      </c>
      <c r="D46" s="121" t="s">
        <v>73</v>
      </c>
      <c r="E46" s="122"/>
      <c r="F46" s="122"/>
      <c r="G46" s="86"/>
      <c r="H46" s="117">
        <v>44440</v>
      </c>
      <c r="I46" s="87" t="s">
        <v>39</v>
      </c>
      <c r="J46" s="85" t="s">
        <v>74</v>
      </c>
    </row>
    <row r="47" spans="1:10" ht="12" customHeight="1" thickBot="1"/>
    <row r="48" spans="1:10" ht="12" customHeight="1">
      <c r="A48" s="65" t="s">
        <v>37</v>
      </c>
      <c r="B48" s="119" t="s">
        <v>75</v>
      </c>
      <c r="C48" s="119"/>
      <c r="D48" s="120"/>
    </row>
    <row r="49" spans="1:10" ht="12" customHeight="1">
      <c r="A49" s="72" t="s">
        <v>38</v>
      </c>
      <c r="B49" s="140" t="s">
        <v>96</v>
      </c>
      <c r="C49" s="141"/>
      <c r="D49" s="142"/>
    </row>
    <row r="50" spans="1:10" ht="12" customHeight="1">
      <c r="A50" s="72" t="s">
        <v>31</v>
      </c>
      <c r="B50" s="131"/>
      <c r="C50" s="132"/>
      <c r="D50" s="133"/>
    </row>
    <row r="51" spans="1:10" ht="12" customHeight="1">
      <c r="A51" s="12" t="s">
        <v>39</v>
      </c>
      <c r="B51" s="92">
        <v>3</v>
      </c>
      <c r="C51" s="10" t="s">
        <v>40</v>
      </c>
      <c r="D51" s="13">
        <f>COUNTIF(I57:I798,"Pending")</f>
        <v>0</v>
      </c>
    </row>
    <row r="52" spans="1:10" ht="12" customHeight="1" thickBot="1">
      <c r="A52" s="14" t="s">
        <v>3</v>
      </c>
      <c r="B52" s="93">
        <f>COUNTIF(I72:I75,"Fail")</f>
        <v>0</v>
      </c>
      <c r="C52" s="30" t="s">
        <v>29</v>
      </c>
      <c r="D52" s="66">
        <v>3</v>
      </c>
    </row>
    <row r="53" spans="1:10" ht="12" customHeight="1"/>
    <row r="54" spans="1:10" ht="12" customHeight="1">
      <c r="A54" s="123" t="s">
        <v>85</v>
      </c>
      <c r="B54" s="124"/>
      <c r="C54" s="124"/>
      <c r="D54" s="115"/>
      <c r="E54" s="115"/>
      <c r="F54" s="115"/>
      <c r="G54" s="115"/>
      <c r="H54" s="115"/>
      <c r="I54" s="115"/>
      <c r="J54" s="116"/>
    </row>
    <row r="55" spans="1:10" ht="76.2" customHeight="1">
      <c r="A55" s="88" t="s">
        <v>0</v>
      </c>
      <c r="B55" s="94" t="s">
        <v>86</v>
      </c>
      <c r="C55" s="87" t="s">
        <v>87</v>
      </c>
      <c r="D55" s="121" t="s">
        <v>88</v>
      </c>
      <c r="E55" s="122"/>
      <c r="F55" s="122"/>
      <c r="G55" s="86"/>
      <c r="H55" s="117">
        <v>44440</v>
      </c>
      <c r="I55" s="87" t="s">
        <v>39</v>
      </c>
      <c r="J55" s="85"/>
    </row>
    <row r="56" spans="1:10" ht="78" customHeight="1">
      <c r="A56" s="88" t="s">
        <v>1</v>
      </c>
      <c r="B56" s="94" t="s">
        <v>89</v>
      </c>
      <c r="C56" s="87" t="s">
        <v>90</v>
      </c>
      <c r="D56" s="121" t="s">
        <v>91</v>
      </c>
      <c r="E56" s="122"/>
      <c r="F56" s="122"/>
      <c r="G56" s="86"/>
      <c r="H56" s="117">
        <v>44440</v>
      </c>
      <c r="I56" s="87" t="s">
        <v>39</v>
      </c>
      <c r="J56" s="85"/>
    </row>
    <row r="57" spans="1:10" ht="71.400000000000006" customHeight="1">
      <c r="A57" s="88" t="s">
        <v>2</v>
      </c>
      <c r="B57" s="94" t="s">
        <v>93</v>
      </c>
      <c r="C57" s="87" t="s">
        <v>94</v>
      </c>
      <c r="D57" s="121" t="s">
        <v>95</v>
      </c>
      <c r="E57" s="122"/>
      <c r="F57" s="122"/>
      <c r="G57" s="86"/>
      <c r="H57" s="117">
        <v>44440</v>
      </c>
      <c r="I57" s="87" t="s">
        <v>39</v>
      </c>
      <c r="J57" s="85"/>
    </row>
    <row r="58" spans="1:10" ht="12" customHeight="1" thickBot="1"/>
    <row r="59" spans="1:10" ht="12" customHeight="1">
      <c r="A59" s="65" t="s">
        <v>37</v>
      </c>
      <c r="B59" s="119" t="s">
        <v>75</v>
      </c>
      <c r="C59" s="119"/>
      <c r="D59" s="120"/>
    </row>
    <row r="60" spans="1:10" ht="12" customHeight="1">
      <c r="A60" s="72" t="s">
        <v>38</v>
      </c>
      <c r="B60" s="140" t="s">
        <v>84</v>
      </c>
      <c r="C60" s="141"/>
      <c r="D60" s="142"/>
    </row>
    <row r="61" spans="1:10" ht="12" customHeight="1">
      <c r="A61" s="72" t="s">
        <v>31</v>
      </c>
      <c r="B61" s="131"/>
      <c r="C61" s="132"/>
      <c r="D61" s="133"/>
    </row>
    <row r="62" spans="1:10" ht="12" customHeight="1">
      <c r="A62" s="12" t="s">
        <v>39</v>
      </c>
      <c r="B62" s="92">
        <v>1</v>
      </c>
      <c r="C62" s="10" t="s">
        <v>40</v>
      </c>
      <c r="D62" s="13">
        <f>COUNTIF(I68:I809,"Pending")</f>
        <v>0</v>
      </c>
    </row>
    <row r="63" spans="1:10" ht="12" customHeight="1" thickBot="1">
      <c r="A63" s="14" t="s">
        <v>3</v>
      </c>
      <c r="B63" s="93">
        <f>COUNTIF(I83:I86,"Fail")</f>
        <v>0</v>
      </c>
      <c r="C63" s="30" t="s">
        <v>29</v>
      </c>
      <c r="D63" s="66">
        <v>1</v>
      </c>
    </row>
    <row r="64" spans="1:10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</sheetData>
  <mergeCells count="51">
    <mergeCell ref="D56:F56"/>
    <mergeCell ref="D57:F57"/>
    <mergeCell ref="B59:D59"/>
    <mergeCell ref="B60:D60"/>
    <mergeCell ref="B61:D61"/>
    <mergeCell ref="B48:D48"/>
    <mergeCell ref="B49:D49"/>
    <mergeCell ref="B50:D50"/>
    <mergeCell ref="A54:C54"/>
    <mergeCell ref="D55:F55"/>
    <mergeCell ref="B28:D28"/>
    <mergeCell ref="B29:D29"/>
    <mergeCell ref="B30:D30"/>
    <mergeCell ref="B39:D39"/>
    <mergeCell ref="B40:D40"/>
    <mergeCell ref="D25:F25"/>
    <mergeCell ref="D26:F26"/>
    <mergeCell ref="I9:I10"/>
    <mergeCell ref="D15:F15"/>
    <mergeCell ref="A23:C23"/>
    <mergeCell ref="D24:F24"/>
    <mergeCell ref="D14:F14"/>
    <mergeCell ref="D13:F13"/>
    <mergeCell ref="C9:C10"/>
    <mergeCell ref="D9:G10"/>
    <mergeCell ref="B17:D17"/>
    <mergeCell ref="B18:D18"/>
    <mergeCell ref="B19:D19"/>
    <mergeCell ref="B1:D2"/>
    <mergeCell ref="A8:D8"/>
    <mergeCell ref="B5:D5"/>
    <mergeCell ref="A12:J12"/>
    <mergeCell ref="H5:J5"/>
    <mergeCell ref="H6:J6"/>
    <mergeCell ref="H7:J7"/>
    <mergeCell ref="B3:D3"/>
    <mergeCell ref="H4:J4"/>
    <mergeCell ref="J9:J10"/>
    <mergeCell ref="H3:J3"/>
    <mergeCell ref="B4:D4"/>
    <mergeCell ref="H9:H10"/>
    <mergeCell ref="A11:J11"/>
    <mergeCell ref="A9:A10"/>
    <mergeCell ref="B9:B10"/>
    <mergeCell ref="D46:F46"/>
    <mergeCell ref="A34:C34"/>
    <mergeCell ref="D35:F35"/>
    <mergeCell ref="D36:F36"/>
    <mergeCell ref="D37:F37"/>
    <mergeCell ref="A45:C45"/>
    <mergeCell ref="B41:D41"/>
  </mergeCells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D16" sqref="D16"/>
    </sheetView>
  </sheetViews>
  <sheetFormatPr defaultColWidth="8.77734375" defaultRowHeight="13.2"/>
  <cols>
    <col min="3" max="3" width="22.77734375" customWidth="1"/>
    <col min="7" max="7" width="18.77734375" customWidth="1"/>
  </cols>
  <sheetData>
    <row r="1" spans="1:7" ht="22.2">
      <c r="A1" s="15" t="s">
        <v>11</v>
      </c>
      <c r="B1" s="16"/>
      <c r="C1" s="17"/>
      <c r="D1" s="17"/>
      <c r="E1" s="17"/>
      <c r="F1" s="17"/>
      <c r="G1" s="18"/>
    </row>
    <row r="2" spans="1:7" ht="14.25" customHeight="1">
      <c r="A2" s="15"/>
      <c r="B2" s="16"/>
      <c r="C2" s="17"/>
      <c r="D2" s="17"/>
      <c r="E2" s="17"/>
      <c r="F2" s="17"/>
      <c r="G2" s="18"/>
    </row>
    <row r="3" spans="1:7" ht="13.8">
      <c r="B3" s="19" t="s">
        <v>10</v>
      </c>
      <c r="C3" s="17"/>
      <c r="D3" s="17"/>
      <c r="E3" s="17"/>
      <c r="F3" s="17"/>
      <c r="G3" s="18"/>
    </row>
    <row r="4" spans="1:7" ht="13.8">
      <c r="B4" s="19" t="s">
        <v>4</v>
      </c>
      <c r="C4" s="102"/>
      <c r="D4" s="19"/>
      <c r="E4" s="19"/>
      <c r="F4" s="19"/>
      <c r="G4" s="19"/>
    </row>
    <row r="5" spans="1:7" ht="13.8">
      <c r="A5" s="19"/>
      <c r="B5" s="19"/>
      <c r="C5" s="19"/>
      <c r="D5" s="19"/>
      <c r="E5" s="19"/>
      <c r="F5" s="19"/>
      <c r="G5" s="19"/>
    </row>
    <row r="6" spans="1:7" ht="13.8">
      <c r="A6" s="19"/>
      <c r="B6" s="19"/>
      <c r="C6" s="19"/>
      <c r="D6" s="19"/>
      <c r="E6" s="19"/>
      <c r="F6" s="19"/>
      <c r="G6" s="19"/>
    </row>
    <row r="7" spans="1:7" ht="26.4">
      <c r="A7" s="20"/>
      <c r="B7" s="55" t="s">
        <v>18</v>
      </c>
      <c r="C7" s="56" t="s">
        <v>19</v>
      </c>
      <c r="D7" s="57" t="s">
        <v>39</v>
      </c>
      <c r="E7" s="56" t="s">
        <v>3</v>
      </c>
      <c r="F7" s="56" t="s">
        <v>40</v>
      </c>
      <c r="G7" s="58" t="s">
        <v>20</v>
      </c>
    </row>
    <row r="8" spans="1:7" s="67" customFormat="1" ht="13.8">
      <c r="A8" s="73"/>
      <c r="B8" s="74">
        <v>1</v>
      </c>
      <c r="C8" s="75" t="str">
        <f>Samples!B4</f>
        <v>UM</v>
      </c>
      <c r="D8" s="76">
        <f>Samples!B6</f>
        <v>3</v>
      </c>
      <c r="E8" s="75">
        <f>Samples!B7</f>
        <v>0</v>
      </c>
      <c r="F8" s="75">
        <f>Samples!D6</f>
        <v>0</v>
      </c>
      <c r="G8" s="76">
        <f>Samples!D7</f>
        <v>3</v>
      </c>
    </row>
    <row r="9" spans="1:7" ht="13.8">
      <c r="A9" s="19"/>
      <c r="B9" s="34"/>
      <c r="C9" s="33"/>
      <c r="D9" s="78"/>
      <c r="E9" s="32"/>
      <c r="F9" s="32"/>
      <c r="G9" s="35"/>
    </row>
    <row r="10" spans="1:7" ht="13.8">
      <c r="A10" s="19"/>
      <c r="B10" s="59"/>
      <c r="C10" s="60" t="s">
        <v>21</v>
      </c>
      <c r="D10" s="61">
        <f>SUM(D6:D9)</f>
        <v>3</v>
      </c>
      <c r="E10" s="61">
        <f>SUM(E6:E9)</f>
        <v>0</v>
      </c>
      <c r="F10" s="61">
        <f>SUM(F6:F9)</f>
        <v>0</v>
      </c>
      <c r="G10" s="62">
        <f>SUM(G6:G9)</f>
        <v>3</v>
      </c>
    </row>
    <row r="11" spans="1:7" ht="13.8">
      <c r="A11" s="19"/>
      <c r="B11" s="21"/>
      <c r="C11" s="19"/>
      <c r="D11" s="22"/>
      <c r="E11" s="23"/>
      <c r="F11" s="23"/>
      <c r="G11" s="23"/>
    </row>
    <row r="12" spans="1:7" ht="13.8">
      <c r="A12" s="19"/>
      <c r="B12" s="19"/>
      <c r="C12" s="19" t="s">
        <v>22</v>
      </c>
      <c r="D12" s="19"/>
      <c r="E12" s="24">
        <f>(D10+E10)*100/G10</f>
        <v>100</v>
      </c>
      <c r="F12" s="19" t="s">
        <v>23</v>
      </c>
      <c r="G12" s="25"/>
    </row>
    <row r="13" spans="1:7" ht="13.8">
      <c r="A13" s="19"/>
      <c r="B13" s="19"/>
      <c r="C13" s="19" t="s">
        <v>24</v>
      </c>
      <c r="D13" s="19"/>
      <c r="E13" s="24">
        <f>D10*100/G10</f>
        <v>100</v>
      </c>
      <c r="F13" s="19" t="s">
        <v>23</v>
      </c>
      <c r="G13" s="25"/>
    </row>
  </sheetData>
  <phoneticPr fontId="13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Samples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Karis</cp:lastModifiedBy>
  <cp:lastPrinted>2006-08-02T10:15:15Z</cp:lastPrinted>
  <dcterms:created xsi:type="dcterms:W3CDTF">2002-07-27T17:17:25Z</dcterms:created>
  <dcterms:modified xsi:type="dcterms:W3CDTF">2022-01-09T14:40:57Z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