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ye/Downloads/"/>
    </mc:Choice>
  </mc:AlternateContent>
  <xr:revisionPtr revIDLastSave="0" documentId="13_ncr:1_{2CF11E3F-B98E-EB47-8713-89C409FFFAB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operative 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V4" i="1" s="1"/>
  <c r="I3" i="1"/>
  <c r="V3" i="1" s="1"/>
  <c r="E12" i="1"/>
  <c r="F6" i="1"/>
  <c r="F4" i="1"/>
  <c r="R6" i="1" s="1"/>
  <c r="R12" i="1" l="1"/>
  <c r="R11" i="1"/>
  <c r="R10" i="1" s="1"/>
  <c r="M16" i="1" s="1"/>
  <c r="R7" i="1"/>
  <c r="R5" i="1" s="1"/>
</calcChain>
</file>

<file path=xl/sharedStrings.xml><?xml version="1.0" encoding="utf-8"?>
<sst xmlns="http://schemas.openxmlformats.org/spreadsheetml/2006/main" count="31" uniqueCount="30">
  <si>
    <t>Dynamic</t>
  </si>
  <si>
    <t>Static</t>
  </si>
  <si>
    <t>Function</t>
  </si>
  <si>
    <t>Average()</t>
  </si>
  <si>
    <t>S_Mean1</t>
  </si>
  <si>
    <t>S_Mean2</t>
  </si>
  <si>
    <t>dynamic</t>
    <phoneticPr fontId="1" type="noConversion"/>
  </si>
  <si>
    <t>static</t>
    <phoneticPr fontId="1" type="noConversion"/>
  </si>
  <si>
    <t>p-value</t>
    <phoneticPr fontId="1" type="noConversion"/>
  </si>
  <si>
    <t>S_Var1</t>
    <phoneticPr fontId="1" type="noConversion"/>
  </si>
  <si>
    <t>N1</t>
    <phoneticPr fontId="1" type="noConversion"/>
  </si>
  <si>
    <t>DF1</t>
    <phoneticPr fontId="1" type="noConversion"/>
  </si>
  <si>
    <t>S_Var2</t>
    <phoneticPr fontId="1" type="noConversion"/>
  </si>
  <si>
    <t>DF2</t>
    <phoneticPr fontId="1" type="noConversion"/>
  </si>
  <si>
    <t>N2</t>
    <phoneticPr fontId="1" type="noConversion"/>
  </si>
  <si>
    <t>分子</t>
    <phoneticPr fontId="1" type="noConversion"/>
  </si>
  <si>
    <t>分母</t>
    <phoneticPr fontId="1" type="noConversion"/>
  </si>
  <si>
    <t>分母</t>
    <phoneticPr fontId="1" type="noConversion"/>
  </si>
  <si>
    <t>(S_Mean1)-(S_Mean2)</t>
    <phoneticPr fontId="1" type="noConversion"/>
  </si>
  <si>
    <t>SQRT(Ave.Var1+Ave.Var2)</t>
    <phoneticPr fontId="1" type="noConversion"/>
  </si>
  <si>
    <t>(Ave.Var1+Ave.Var2)^2</t>
    <phoneticPr fontId="1" type="noConversion"/>
  </si>
  <si>
    <t>(Ave.Var1^2)/DF1+(Ave.Var2^2)/DF2</t>
    <phoneticPr fontId="1" type="noConversion"/>
  </si>
  <si>
    <t>calculate critical value</t>
    <phoneticPr fontId="1" type="noConversion"/>
  </si>
  <si>
    <t>ave_var1</t>
    <phoneticPr fontId="1" type="noConversion"/>
  </si>
  <si>
    <t>ave_var2</t>
    <phoneticPr fontId="1" type="noConversion"/>
  </si>
  <si>
    <t>T*</t>
    <phoneticPr fontId="1" type="noConversion"/>
  </si>
  <si>
    <t>DF</t>
    <phoneticPr fontId="1" type="noConversion"/>
  </si>
  <si>
    <t>alpha</t>
    <phoneticPr fontId="1" type="noConversion"/>
  </si>
  <si>
    <t>CV</t>
    <phoneticPr fontId="1" type="noConversion"/>
  </si>
  <si>
    <t>T*&lt;CV =&gt; against h0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</si>
</sst>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D16" sqref="D16"/>
    </sheetView>
  </sheetViews>
  <sheetFormatPr baseColWidth="10" defaultColWidth="9" defaultRowHeight="14"/>
  <cols>
    <col min="18" max="18" width="9.3984375" customWidth="1"/>
  </cols>
  <sheetData>
    <row r="1" spans="1:22">
      <c r="A1" t="s">
        <v>0</v>
      </c>
      <c r="B1" t="s">
        <v>1</v>
      </c>
    </row>
    <row r="2" spans="1:22">
      <c r="A2" s="1">
        <v>370</v>
      </c>
      <c r="B2" s="1">
        <v>430</v>
      </c>
      <c r="E2" t="s">
        <v>2</v>
      </c>
      <c r="F2" t="s">
        <v>3</v>
      </c>
    </row>
    <row r="3" spans="1:22">
      <c r="A3" s="1">
        <v>360</v>
      </c>
      <c r="B3" s="1">
        <v>455</v>
      </c>
      <c r="F3" s="2" t="s">
        <v>6</v>
      </c>
      <c r="H3" t="s">
        <v>9</v>
      </c>
      <c r="I3">
        <f>_xlfn.VAR.S(A2:A15)</f>
        <v>7182.5549450549297</v>
      </c>
      <c r="M3" t="s">
        <v>22</v>
      </c>
      <c r="U3" t="s">
        <v>23</v>
      </c>
      <c r="V3">
        <f>(I3/I4)</f>
        <v>513.039638932495</v>
      </c>
    </row>
    <row r="4" spans="1:22">
      <c r="A4" s="1">
        <v>510</v>
      </c>
      <c r="B4" s="1">
        <v>455</v>
      </c>
      <c r="E4" t="s">
        <v>4</v>
      </c>
      <c r="F4" s="3">
        <f>AVERAGE(A2:A15)</f>
        <v>394.64285714285717</v>
      </c>
      <c r="H4" t="s">
        <v>10</v>
      </c>
      <c r="I4">
        <v>14</v>
      </c>
      <c r="U4" t="s">
        <v>24</v>
      </c>
      <c r="V4">
        <f>I8/I9</f>
        <v>242.7777777777778</v>
      </c>
    </row>
    <row r="5" spans="1:22">
      <c r="A5" s="1">
        <v>445</v>
      </c>
      <c r="B5" s="1">
        <v>445</v>
      </c>
      <c r="F5" s="4" t="s">
        <v>7</v>
      </c>
      <c r="H5" t="s">
        <v>11</v>
      </c>
      <c r="I5">
        <v>13</v>
      </c>
      <c r="Q5" t="s">
        <v>25</v>
      </c>
      <c r="R5" s="6">
        <f>R6/R7</f>
        <v>-2.6804204042395701</v>
      </c>
    </row>
    <row r="6" spans="1:22">
      <c r="A6" s="1">
        <v>295</v>
      </c>
      <c r="B6" s="1">
        <v>490</v>
      </c>
      <c r="E6" t="s">
        <v>5</v>
      </c>
      <c r="F6" s="5">
        <f>AVERAGE(B2:B7)</f>
        <v>468.33333333333331</v>
      </c>
      <c r="M6" t="s">
        <v>15</v>
      </c>
      <c r="N6" t="s">
        <v>18</v>
      </c>
      <c r="R6" s="1">
        <f>F4-F6</f>
        <v>-73.690476190476147</v>
      </c>
    </row>
    <row r="7" spans="1:22">
      <c r="A7" s="1">
        <v>315</v>
      </c>
      <c r="B7" s="1">
        <v>535</v>
      </c>
      <c r="M7" t="s">
        <v>16</v>
      </c>
      <c r="N7" t="s">
        <v>19</v>
      </c>
      <c r="R7">
        <f>SQRT(V3+V4)</f>
        <v>27.492133724217783</v>
      </c>
    </row>
    <row r="8" spans="1:22">
      <c r="A8" s="1">
        <v>490</v>
      </c>
      <c r="H8" t="s">
        <v>12</v>
      </c>
      <c r="I8">
        <f>_xlfn.VAR.S(B2:B7)</f>
        <v>1456.6666666666667</v>
      </c>
    </row>
    <row r="9" spans="1:22">
      <c r="A9" s="1">
        <v>345</v>
      </c>
      <c r="H9" t="s">
        <v>14</v>
      </c>
      <c r="I9">
        <v>6</v>
      </c>
    </row>
    <row r="10" spans="1:22">
      <c r="A10" s="1">
        <v>450</v>
      </c>
      <c r="H10" t="s">
        <v>13</v>
      </c>
      <c r="I10">
        <v>5</v>
      </c>
      <c r="Q10" t="s">
        <v>26</v>
      </c>
      <c r="R10" s="6">
        <f>R11/R12</f>
        <v>17.832309900755135</v>
      </c>
    </row>
    <row r="11" spans="1:22">
      <c r="A11" s="1">
        <v>505</v>
      </c>
      <c r="M11" t="s">
        <v>15</v>
      </c>
      <c r="N11" t="s">
        <v>20</v>
      </c>
      <c r="R11">
        <f>(V3+V4)^2</f>
        <v>571259.96740259021</v>
      </c>
    </row>
    <row r="12" spans="1:22">
      <c r="A12" s="1">
        <v>335</v>
      </c>
      <c r="D12" t="s">
        <v>8</v>
      </c>
      <c r="E12">
        <f>_xlfn.T.TEST(A2:A15,B2:B7,1,3)</f>
        <v>7.6790648193264489E-3</v>
      </c>
      <c r="M12" t="s">
        <v>17</v>
      </c>
      <c r="N12" t="s">
        <v>21</v>
      </c>
      <c r="R12">
        <f>(V3^2)/I5+(V4^2)/I10</f>
        <v>32035.107654695894</v>
      </c>
    </row>
    <row r="13" spans="1:22">
      <c r="A13" s="1">
        <v>280</v>
      </c>
    </row>
    <row r="14" spans="1:22">
      <c r="A14" s="1">
        <v>325</v>
      </c>
    </row>
    <row r="15" spans="1:22">
      <c r="A15" s="1">
        <v>500</v>
      </c>
      <c r="M15" t="s">
        <v>27</v>
      </c>
      <c r="N15">
        <v>0.01</v>
      </c>
    </row>
    <row r="16" spans="1:22">
      <c r="L16" t="s">
        <v>28</v>
      </c>
      <c r="M16">
        <f>_xlfn.T.INV(N15,R10)</f>
        <v>-2.5669339837247178</v>
      </c>
    </row>
    <row r="19" spans="12:12">
      <c r="L1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operative time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李佳曄</cp:lastModifiedBy>
  <dcterms:created xsi:type="dcterms:W3CDTF">2011-08-01T14:22:18Z</dcterms:created>
  <dcterms:modified xsi:type="dcterms:W3CDTF">2020-05-04T13:34:36Z</dcterms:modified>
</cp:coreProperties>
</file>