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325" windowWidth="17400" windowHeight="11760" firstSheet="2" activeTab="2"/>
  </bookViews>
  <sheets>
    <sheet name="--------" sheetId="2" state="veryHidden" r:id="rId1"/>
    <sheet name="Recovered_Sheet1" sheetId="3" state="veryHidden" r:id="rId2"/>
    <sheet name="15년 9월말 인구(외국인포함)" sheetId="5" r:id="rId3"/>
  </sheets>
  <calcPr calcId="145621"/>
</workbook>
</file>

<file path=xl/calcChain.xml><?xml version="1.0" encoding="utf-8"?>
<calcChain xmlns="http://schemas.openxmlformats.org/spreadsheetml/2006/main">
  <c r="I74" i="5" l="1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K59" i="5"/>
  <c r="J59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K45" i="5"/>
  <c r="J45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K25" i="5"/>
  <c r="I25" i="5" s="1"/>
  <c r="J25" i="5"/>
  <c r="I24" i="5"/>
  <c r="I23" i="5"/>
  <c r="I22" i="5"/>
  <c r="I21" i="5"/>
  <c r="I20" i="5"/>
  <c r="I19" i="5"/>
  <c r="I18" i="5"/>
  <c r="K17" i="5"/>
  <c r="J17" i="5"/>
  <c r="I17" i="5"/>
  <c r="I16" i="5"/>
  <c r="I15" i="5"/>
  <c r="I14" i="5"/>
  <c r="I13" i="5"/>
  <c r="I12" i="5"/>
  <c r="I11" i="5"/>
  <c r="I10" i="5"/>
  <c r="I9" i="5"/>
  <c r="K8" i="5"/>
  <c r="J8" i="5"/>
  <c r="I8" i="5"/>
  <c r="C9" i="5" l="1"/>
  <c r="D9" i="5"/>
  <c r="B9" i="5" s="1"/>
  <c r="C10" i="5"/>
  <c r="D10" i="5"/>
  <c r="C11" i="5"/>
  <c r="D11" i="5"/>
  <c r="B11" i="5" s="1"/>
  <c r="C12" i="5"/>
  <c r="D12" i="5"/>
  <c r="C13" i="5"/>
  <c r="D13" i="5"/>
  <c r="B13" i="5" s="1"/>
  <c r="C14" i="5"/>
  <c r="D14" i="5"/>
  <c r="C15" i="5"/>
  <c r="D15" i="5"/>
  <c r="B15" i="5" s="1"/>
  <c r="C16" i="5"/>
  <c r="D16" i="5"/>
  <c r="C17" i="5"/>
  <c r="D17" i="5"/>
  <c r="B17" i="5" s="1"/>
  <c r="C18" i="5"/>
  <c r="D18" i="5"/>
  <c r="C19" i="5"/>
  <c r="D19" i="5"/>
  <c r="C20" i="5"/>
  <c r="D20" i="5"/>
  <c r="C21" i="5"/>
  <c r="D21" i="5"/>
  <c r="B21" i="5" s="1"/>
  <c r="C22" i="5"/>
  <c r="D22" i="5"/>
  <c r="C23" i="5"/>
  <c r="D23" i="5"/>
  <c r="C24" i="5"/>
  <c r="D24" i="5"/>
  <c r="C25" i="5"/>
  <c r="D25" i="5"/>
  <c r="B25" i="5" s="1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B33" i="5" s="1"/>
  <c r="C34" i="5"/>
  <c r="B34" i="5" s="1"/>
  <c r="D34" i="5"/>
  <c r="C35" i="5"/>
  <c r="D35" i="5"/>
  <c r="C36" i="5"/>
  <c r="D36" i="5"/>
  <c r="C37" i="5"/>
  <c r="D37" i="5"/>
  <c r="B37" i="5" s="1"/>
  <c r="C38" i="5"/>
  <c r="D38" i="5"/>
  <c r="C39" i="5"/>
  <c r="D39" i="5"/>
  <c r="C40" i="5"/>
  <c r="D40" i="5"/>
  <c r="C41" i="5"/>
  <c r="D41" i="5"/>
  <c r="B41" i="5" s="1"/>
  <c r="C42" i="5"/>
  <c r="D42" i="5"/>
  <c r="C43" i="5"/>
  <c r="D43" i="5"/>
  <c r="C44" i="5"/>
  <c r="D44" i="5"/>
  <c r="C45" i="5"/>
  <c r="D45" i="5"/>
  <c r="C46" i="5"/>
  <c r="D46" i="5"/>
  <c r="C47" i="5"/>
  <c r="D47" i="5"/>
  <c r="B47" i="5" s="1"/>
  <c r="C48" i="5"/>
  <c r="D48" i="5"/>
  <c r="C49" i="5"/>
  <c r="D49" i="5"/>
  <c r="B49" i="5" s="1"/>
  <c r="C50" i="5"/>
  <c r="D50" i="5"/>
  <c r="C51" i="5"/>
  <c r="D51" i="5"/>
  <c r="C52" i="5"/>
  <c r="D52" i="5"/>
  <c r="C53" i="5"/>
  <c r="D53" i="5"/>
  <c r="B53" i="5" s="1"/>
  <c r="C54" i="5"/>
  <c r="D54" i="5"/>
  <c r="C55" i="5"/>
  <c r="D55" i="5"/>
  <c r="B55" i="5" s="1"/>
  <c r="C56" i="5"/>
  <c r="D56" i="5"/>
  <c r="C57" i="5"/>
  <c r="D57" i="5"/>
  <c r="B57" i="5" s="1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C66" i="5"/>
  <c r="D66" i="5"/>
  <c r="C67" i="5"/>
  <c r="D67" i="5"/>
  <c r="B67" i="5" s="1"/>
  <c r="C68" i="5"/>
  <c r="D68" i="5"/>
  <c r="C69" i="5"/>
  <c r="D69" i="5"/>
  <c r="C70" i="5"/>
  <c r="D70" i="5"/>
  <c r="C71" i="5"/>
  <c r="D71" i="5"/>
  <c r="C72" i="5"/>
  <c r="D72" i="5"/>
  <c r="C73" i="5"/>
  <c r="D73" i="5"/>
  <c r="C74" i="5"/>
  <c r="D74" i="5"/>
  <c r="D8" i="5"/>
  <c r="C8" i="5"/>
  <c r="B8" i="5" s="1"/>
  <c r="B22" i="5"/>
  <c r="B64" i="5" l="1"/>
  <c r="B26" i="5"/>
  <c r="B12" i="5"/>
  <c r="B63" i="5"/>
  <c r="B59" i="5"/>
  <c r="B51" i="5"/>
  <c r="B71" i="5"/>
  <c r="B29" i="5"/>
  <c r="B74" i="5"/>
  <c r="B72" i="5"/>
  <c r="B70" i="5"/>
  <c r="B68" i="5"/>
  <c r="B66" i="5"/>
  <c r="B62" i="5"/>
  <c r="B60" i="5"/>
  <c r="B58" i="5"/>
  <c r="B56" i="5"/>
  <c r="B54" i="5"/>
  <c r="B52" i="5"/>
  <c r="B50" i="5"/>
  <c r="B48" i="5"/>
  <c r="B46" i="5"/>
  <c r="B44" i="5"/>
  <c r="B42" i="5"/>
  <c r="B40" i="5"/>
  <c r="B38" i="5"/>
  <c r="B36" i="5"/>
  <c r="B32" i="5"/>
  <c r="B30" i="5"/>
  <c r="B28" i="5"/>
  <c r="B24" i="5"/>
  <c r="B20" i="5"/>
  <c r="B18" i="5"/>
  <c r="B16" i="5"/>
  <c r="B14" i="5"/>
  <c r="B10" i="5"/>
  <c r="B73" i="5"/>
  <c r="B69" i="5"/>
  <c r="B65" i="5"/>
  <c r="B61" i="5"/>
  <c r="B45" i="5"/>
  <c r="B43" i="5"/>
  <c r="B39" i="5"/>
  <c r="B35" i="5"/>
  <c r="B31" i="5"/>
  <c r="B27" i="5"/>
  <c r="B23" i="5"/>
  <c r="B19" i="5"/>
  <c r="J7" i="5"/>
  <c r="E7" i="5"/>
  <c r="F7" i="5"/>
  <c r="G7" i="5"/>
  <c r="H7" i="5"/>
  <c r="C6" i="2"/>
  <c r="A23" i="2"/>
  <c r="C29" i="2"/>
  <c r="K7" i="5"/>
  <c r="C7" i="5" l="1"/>
  <c r="D7" i="5"/>
  <c r="B7" i="5" l="1"/>
  <c r="I7" i="5"/>
</calcChain>
</file>

<file path=xl/sharedStrings.xml><?xml version="1.0" encoding="utf-8"?>
<sst xmlns="http://schemas.openxmlformats.org/spreadsheetml/2006/main" count="111" uniqueCount="94">
  <si>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</si>
  <si>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</si>
  <si>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</si>
  <si>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</si>
  <si>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</si>
  <si>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</si>
  <si>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</si>
  <si>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</si>
  <si>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</si>
  <si>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</si>
  <si>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</si>
  <si>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</si>
  <si>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</si>
  <si>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</si>
  <si>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</si>
  <si>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</si>
  <si>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</si>
  <si>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</si>
  <si>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</si>
  <si>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</si>
  <si>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</si>
  <si>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</si>
  <si>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</si>
  <si>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</si>
  <si>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</si>
  <si>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</si>
  <si>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</si>
  <si>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</si>
  <si>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</si>
  <si>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</si>
  <si>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반월동          </t>
  </si>
  <si>
    <t xml:space="preserve">완월동          </t>
  </si>
  <si>
    <t xml:space="preserve">자산동          </t>
  </si>
  <si>
    <t xml:space="preserve">동서동          </t>
  </si>
  <si>
    <t xml:space="preserve">성호동          </t>
  </si>
  <si>
    <t xml:space="preserve">교방동          </t>
  </si>
  <si>
    <t xml:space="preserve">노산동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</si>
  <si>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</si>
  <si>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</si>
  <si>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</si>
  <si>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</si>
  <si>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</si>
  <si>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</si>
  <si>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석전1동         </t>
  </si>
  <si>
    <t xml:space="preserve">석전2동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</si>
  <si>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</si>
  <si>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</si>
  <si>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</si>
  <si>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</si>
  <si>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</si>
  <si>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</si>
  <si>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</si>
  <si>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</si>
  <si>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태평동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</si>
  <si>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</si>
  <si>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</si>
  <si>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</si>
  <si>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</si>
  <si>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</si>
  <si>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</si>
  <si>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</si>
  <si>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</si>
  <si>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</si>
  <si>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</si>
  <si>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</si>
  <si>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</si>
  <si>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</si>
  <si>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</si>
  <si>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</si>
  <si>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</si>
  <si>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</si>
  <si>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</si>
  <si>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</si>
  <si>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</si>
  <si>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</si>
  <si>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</si>
  <si>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</si>
  <si>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</si>
  <si>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</si>
  <si>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</si>
  <si>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</si>
  <si>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</si>
  <si>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</si>
  <si>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</si>
  <si>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</si>
  <si>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</si>
  <si>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</si>
  <si>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</si>
  <si>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</si>
  <si>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</si>
  <si>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</si>
  <si>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</si>
  <si>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</si>
  <si>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2015년 9월말 주민등록인구 및 외국인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</si>
</sst>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2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</fills>
  <borders count="2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0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9" fontId="29" fillId="0" borderId="0" applyFont="0" applyFill="0" applyBorder="0" applyAlignment="0" applyProtection="0"/>
    <xf numFmtId="0" fontId="2" fillId="0" borderId="0"/>
    <xf numFmtId="18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92" fontId="2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3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9" fontId="29" fillId="0" borderId="0" applyFont="0" applyFill="0" applyBorder="0" applyAlignment="0" applyProtection="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3" fontId="11" fillId="0" borderId="0"/>
    <xf numFmtId="0" fontId="11" fillId="0" borderId="0"/>
    <xf numFmtId="0" fontId="29" fillId="0" borderId="0"/>
    <xf numFmtId="0" fontId="2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6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2" fillId="26" borderId="11" applyNumberFormat="0" applyFont="0" applyAlignment="0" applyProtection="0">
      <alignment vertical="center"/>
    </xf>
    <xf numFmtId="0" fontId="1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2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7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8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2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2" fillId="0" borderId="0" applyFont="0" applyFill="0" applyBorder="0" applyAlignment="0" applyProtection="0"/>
    <xf numFmtId="189" fontId="11" fillId="0" borderId="0"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" fillId="0" borderId="0"/>
    <xf numFmtId="0" fontId="48" fillId="0" borderId="0"/>
    <xf numFmtId="0" fontId="2" fillId="0" borderId="0">
      <alignment vertical="center"/>
    </xf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" fillId="0" borderId="0">
      <alignment vertical="center"/>
    </xf>
    <xf numFmtId="0" fontId="2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90" fontId="11" fillId="0" borderId="0">
      <protection locked="0"/>
    </xf>
    <xf numFmtId="191" fontId="11" fillId="0" borderId="0">
      <protection locked="0"/>
    </xf>
  </cellStyleXfs>
  <cellXfs count="41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177" fontId="3" fillId="27" borderId="8" xfId="217" applyNumberFormat="1" applyFont="1" applyFill="1" applyBorder="1" applyAlignment="1">
      <alignment horizontal="center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3" fillId="27" borderId="8" xfId="0" applyFont="1" applyFill="1" applyBorder="1" applyAlignment="1">
      <alignment horizontal="center" vertical="center"/>
    </xf>
    <xf numFmtId="176" fontId="3" fillId="27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0" fillId="32" borderId="8" xfId="0" applyFont="1" applyFill="1" applyBorder="1">
      <alignment vertical="center"/>
    </xf>
    <xf numFmtId="0" fontId="0" fillId="0" borderId="8" xfId="0" applyFont="1" applyBorder="1">
      <alignment vertical="center"/>
    </xf>
    <xf numFmtId="178" fontId="81" fillId="32" borderId="8" xfId="0" applyNumberFormat="1" applyFont="1" applyFill="1" applyBorder="1">
      <alignment vertical="center"/>
    </xf>
    <xf numFmtId="178" fontId="81" fillId="0" borderId="8" xfId="0" applyNumberFormat="1" applyFont="1" applyBorder="1">
      <alignment vertical="center"/>
    </xf>
    <xf numFmtId="41" fontId="81" fillId="32" borderId="8" xfId="217" applyFont="1" applyFill="1" applyBorder="1">
      <alignment vertical="center"/>
    </xf>
    <xf numFmtId="41" fontId="81" fillId="32" borderId="8" xfId="222" applyFont="1" applyFill="1" applyBorder="1">
      <alignment vertical="center"/>
    </xf>
    <xf numFmtId="41" fontId="81" fillId="33" borderId="8" xfId="217" applyFont="1" applyFill="1" applyBorder="1">
      <alignment vertical="center"/>
    </xf>
    <xf numFmtId="41" fontId="81" fillId="33" borderId="8" xfId="222" applyFont="1" applyFill="1" applyBorder="1">
      <alignment vertical="center"/>
    </xf>
    <xf numFmtId="41" fontId="81" fillId="0" borderId="8" xfId="222" applyFont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80" fillId="34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3" fillId="27" borderId="8" xfId="0" applyFont="1" applyFill="1" applyBorder="1" applyAlignment="1">
      <alignment horizontal="center" vertical="center" wrapText="1"/>
    </xf>
    <xf numFmtId="0" fontId="3" fillId="27" borderId="8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3" fillId="27" borderId="26" xfId="0" applyFont="1" applyFill="1" applyBorder="1" applyAlignment="1">
      <alignment horizontal="center" vertical="center"/>
    </xf>
    <xf numFmtId="0" fontId="3" fillId="27" borderId="25" xfId="0" applyFont="1" applyFill="1" applyBorder="1" applyAlignment="1">
      <alignment horizontal="center" vertical="center" wrapText="1"/>
    </xf>
    <xf numFmtId="0" fontId="3" fillId="27" borderId="4" xfId="0" applyFont="1" applyFill="1" applyBorder="1" applyAlignment="1">
      <alignment horizontal="center" vertical="center" wrapText="1"/>
    </xf>
    <xf numFmtId="0" fontId="3" fillId="27" borderId="26" xfId="0" applyFont="1" applyFill="1" applyBorder="1" applyAlignment="1">
      <alignment horizontal="center" vertical="center" wrapText="1"/>
    </xf>
  </cellXfs>
  <cellStyles count="380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2" xfId="219"/>
    <cellStyle name="쉼표 [0] 2 2" xfId="220"/>
    <cellStyle name="쉼표 [0] 2 3" xfId="221"/>
    <cellStyle name="쉼표 [0] 28" xfId="222"/>
    <cellStyle name="쉼표 [0] 3" xfId="223"/>
    <cellStyle name="쉼표 [0] 4" xfId="224"/>
    <cellStyle name="쉼표 [0] 5" xfId="225"/>
    <cellStyle name="쉼표 [0] 51" xfId="226"/>
    <cellStyle name="쉼표 [0] 6" xfId="227"/>
    <cellStyle name="쉼표 [0] 7" xfId="228"/>
    <cellStyle name="쉼표 [0] 75" xfId="229"/>
    <cellStyle name="쉼표 [0] 76" xfId="230"/>
    <cellStyle name="쉼표 [0] 78" xfId="231"/>
    <cellStyle name="쉼표 [0] 79" xfId="232"/>
    <cellStyle name="쉼표 [0] 8" xfId="233"/>
    <cellStyle name="쉼표 [0] 80" xfId="234"/>
    <cellStyle name="쉼표 [0] 81" xfId="235"/>
    <cellStyle name="쉼표 [0] 82" xfId="236"/>
    <cellStyle name="쉼표 [0] 84" xfId="237"/>
    <cellStyle name="쉼표 [0] 85" xfId="238"/>
    <cellStyle name="쉼표 [0] 9" xfId="239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_  종  합  " xfId="277"/>
    <cellStyle name="큰제목" xfId="278"/>
    <cellStyle name="큰제목 2" xfId="279"/>
    <cellStyle name="통화 [0] 2" xfId="280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80</v>
      </c>
      <c r="C1" s="5" t="b">
        <v>0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  <c r="C4" s="8" t="b">
        <v>0</v>
      </c>
    </row>
    <row r="5" spans="1:3">
      <c r="C5" s="8" t="e">
        <v>#NAME?</v>
      </c>
    </row>
    <row r="6" spans="1:3" ht="13.5" thickBot="1">
      <c r="C6" s="8" t="e">
        <f>#N/A</f>
        <v>#N/A</v>
      </c>
    </row>
    <row r="7" spans="1:3">
      <c r="A7" s="9" t="s">
        <v>71</v>
      </c>
      <c r="C7" s="8" t="e">
        <v>#NAME?</v>
      </c>
    </row>
    <row r="8" spans="1:3">
      <c r="A8" s="10" t="s">
        <v>72</v>
      </c>
      <c r="C8" s="8" t="e">
        <v>#NAME?</v>
      </c>
    </row>
    <row r="9" spans="1:3">
      <c r="A9" s="11" t="s">
        <v>73</v>
      </c>
      <c r="C9" s="8" t="e">
        <v>#NAME?</v>
      </c>
    </row>
    <row r="10" spans="1:3">
      <c r="A10" s="10" t="s">
        <v>74</v>
      </c>
      <c r="C10" s="8" t="b">
        <v>0</v>
      </c>
    </row>
    <row r="11" spans="1:3" ht="13.5" thickBot="1">
      <c r="A11" s="12" t="s">
        <v>75</v>
      </c>
      <c r="C11" s="8" t="b">
        <v>0</v>
      </c>
    </row>
    <row r="12" spans="1:3">
      <c r="C12" s="8" t="b">
        <v>0</v>
      </c>
    </row>
    <row r="13" spans="1:3" ht="13.5" thickBot="1">
      <c r="C13" s="8" t="b">
        <v>0</v>
      </c>
    </row>
    <row r="14" spans="1:3" ht="13.5" thickBot="1">
      <c r="A14" s="7" t="s">
        <v>76</v>
      </c>
      <c r="C14" s="13" t="e">
        <v>#NAME?</v>
      </c>
    </row>
    <row r="15" spans="1:3">
      <c r="A15" s="8" t="b">
        <v>0</v>
      </c>
    </row>
    <row r="16" spans="1:3" ht="13.5" thickBot="1">
      <c r="A16" s="8" t="b">
        <v>0</v>
      </c>
    </row>
    <row r="17" spans="1:3" ht="13.5" thickBot="1">
      <c r="A17" s="13" t="e">
        <v>#NAME?</v>
      </c>
      <c r="C17" s="7" t="s">
        <v>77</v>
      </c>
    </row>
    <row r="18" spans="1:3">
      <c r="C18" s="8" t="e">
        <v>#NAME?</v>
      </c>
    </row>
    <row r="19" spans="1:3">
      <c r="C19" s="8" t="e">
        <v>#NAME?</v>
      </c>
    </row>
    <row r="20" spans="1:3">
      <c r="A20" s="14" t="s">
        <v>78</v>
      </c>
      <c r="C20" s="8" t="e">
        <v>#NAME?</v>
      </c>
    </row>
    <row r="21" spans="1:3">
      <c r="A21" s="15" t="e">
        <v>#NAME?</v>
      </c>
      <c r="C21" s="8" t="e">
        <v>#NAME?</v>
      </c>
    </row>
    <row r="22" spans="1:3">
      <c r="A22" s="8" t="e">
        <v>#NAME?</v>
      </c>
      <c r="C22" s="8" t="e">
        <v>#NAME?</v>
      </c>
    </row>
    <row r="23" spans="1:3">
      <c r="A23" s="8" t="e">
        <f>#N/A</f>
        <v>#N/A</v>
      </c>
      <c r="C23" s="13" t="e">
        <v>#NAME?</v>
      </c>
    </row>
    <row r="24" spans="1:3">
      <c r="A24" s="8" t="e">
        <v>#NAME?</v>
      </c>
    </row>
    <row r="25" spans="1:3">
      <c r="A25" s="8" t="e">
        <v>#NAME?</v>
      </c>
    </row>
    <row r="26" spans="1:3" ht="13.5" thickBot="1">
      <c r="A26" s="8" t="b">
        <v>0</v>
      </c>
      <c r="C26" s="16" t="s">
        <v>79</v>
      </c>
    </row>
    <row r="27" spans="1:3">
      <c r="A27" s="8" t="b">
        <v>0</v>
      </c>
      <c r="C27" s="8" t="b">
        <v>0</v>
      </c>
    </row>
    <row r="28" spans="1:3">
      <c r="A28" s="8" t="b">
        <v>0</v>
      </c>
      <c r="C28" s="8" t="e">
        <v>#NAME?</v>
      </c>
    </row>
    <row r="29" spans="1:3">
      <c r="A29" s="8" t="b">
        <v>0</v>
      </c>
      <c r="C29" s="8" t="e">
        <f>#N/A</f>
        <v>#N/A</v>
      </c>
    </row>
    <row r="30" spans="1:3">
      <c r="A30" s="8" t="b">
        <v>0</v>
      </c>
      <c r="C30" s="8" t="e">
        <v>#NAME?</v>
      </c>
    </row>
    <row r="31" spans="1:3">
      <c r="A31" s="8" t="b">
        <v>0</v>
      </c>
      <c r="C31" s="8" t="e">
        <v>#NAME?</v>
      </c>
    </row>
    <row r="32" spans="1:3">
      <c r="A32" s="8" t="b">
        <v>0</v>
      </c>
      <c r="C32" s="8" t="b">
        <v>0</v>
      </c>
    </row>
    <row r="33" spans="1:3">
      <c r="A33" s="8" t="b">
        <v>0</v>
      </c>
      <c r="C33" s="8" t="b">
        <v>0</v>
      </c>
    </row>
    <row r="34" spans="1:3">
      <c r="A34" s="8" t="b">
        <v>0</v>
      </c>
      <c r="C34" s="8" t="b">
        <v>0</v>
      </c>
    </row>
    <row r="35" spans="1:3">
      <c r="A35" s="8" t="b">
        <v>0</v>
      </c>
      <c r="C35" s="8" t="e">
        <v>#NAME?</v>
      </c>
    </row>
    <row r="36" spans="1:3">
      <c r="A36" s="8" t="b">
        <v>0</v>
      </c>
      <c r="C36" s="13" t="e">
        <v>#NAME?</v>
      </c>
    </row>
    <row r="37" spans="1:3">
      <c r="A37" s="8" t="b">
        <v>0</v>
      </c>
    </row>
    <row r="38" spans="1:3">
      <c r="A38" s="8" t="b">
        <v>0</v>
      </c>
    </row>
    <row r="39" spans="1:3">
      <c r="A39" s="8" t="b">
        <v>0</v>
      </c>
      <c r="C39" s="15" t="e">
        <v>#NAME?</v>
      </c>
    </row>
    <row r="40" spans="1:3">
      <c r="A40" s="8" t="b">
        <v>0</v>
      </c>
      <c r="C40" s="8" t="b">
        <v>0</v>
      </c>
    </row>
    <row r="41" spans="1:3">
      <c r="A41" s="13" t="e">
        <v>#NAME?</v>
      </c>
      <c r="C41" s="13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5" customWidth="1"/>
    <col min="2" max="2" width="1.125" style="5" customWidth="1"/>
    <col min="3" max="3" width="28.125" style="5" customWidth="1"/>
    <col min="4" max="16384" width="8" style="5"/>
  </cols>
  <sheetData>
    <row r="1" spans="1:3">
      <c r="A1" s="4" t="s">
        <v>81</v>
      </c>
    </row>
    <row r="2" spans="1:3" ht="13.5" thickBot="1">
      <c r="A2" s="4" t="s">
        <v>68</v>
      </c>
    </row>
    <row r="3" spans="1:3" ht="13.5" thickBot="1">
      <c r="A3" s="6" t="s">
        <v>69</v>
      </c>
      <c r="C3" s="7" t="s">
        <v>70</v>
      </c>
    </row>
    <row r="4" spans="1:3">
      <c r="A4" s="6">
        <v>3</v>
      </c>
    </row>
    <row r="6" spans="1:3" ht="13.5" thickBot="1"/>
    <row r="7" spans="1:3">
      <c r="A7" s="9" t="s">
        <v>71</v>
      </c>
    </row>
    <row r="8" spans="1:3">
      <c r="A8" s="10" t="s">
        <v>72</v>
      </c>
    </row>
    <row r="9" spans="1:3">
      <c r="A9" s="11" t="s">
        <v>73</v>
      </c>
    </row>
    <row r="10" spans="1:3">
      <c r="A10" s="10" t="s">
        <v>74</v>
      </c>
    </row>
    <row r="11" spans="1:3" ht="13.5" thickBot="1">
      <c r="A11" s="12" t="s">
        <v>75</v>
      </c>
    </row>
    <row r="13" spans="1:3" ht="13.5" thickBot="1"/>
    <row r="14" spans="1:3" ht="13.5" thickBot="1">
      <c r="A14" s="7" t="s">
        <v>76</v>
      </c>
    </row>
    <row r="16" spans="1:3" ht="13.5" thickBot="1"/>
    <row r="17" spans="1:3" ht="13.5" thickBot="1">
      <c r="C17" s="7" t="s">
        <v>77</v>
      </c>
    </row>
    <row r="20" spans="1:3">
      <c r="A20" s="14" t="s">
        <v>78</v>
      </c>
    </row>
    <row r="26" spans="1:3" ht="13.5" thickBot="1">
      <c r="C26" s="16" t="s">
        <v>79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74"/>
  <sheetViews>
    <sheetView tabSelected="1" workbookViewId="0">
      <selection activeCell="C2" sqref="C2:I2"/>
    </sheetView>
  </sheetViews>
  <sheetFormatPr defaultRowHeight="16.5"/>
  <cols>
    <col min="1" max="1" width="10.125" customWidth="1"/>
    <col min="2" max="2" width="12.625" customWidth="1"/>
    <col min="3" max="3" width="11.875" customWidth="1"/>
    <col min="4" max="4" width="11.625" customWidth="1"/>
    <col min="5" max="5" width="12.75" customWidth="1"/>
    <col min="6" max="6" width="11.5" customWidth="1"/>
    <col min="7" max="7" width="11.625" customWidth="1"/>
    <col min="8" max="8" width="11.25" customWidth="1"/>
    <col min="9" max="9" width="9.875" customWidth="1"/>
    <col min="10" max="10" width="9.25" customWidth="1"/>
    <col min="11" max="11" width="8.75" customWidth="1"/>
    <col min="13" max="13" width="9.875" bestFit="1" customWidth="1"/>
  </cols>
  <sheetData>
    <row r="2" spans="1:15" ht="31.5" customHeight="1">
      <c r="C2" s="31" t="s">
        <v>93</v>
      </c>
      <c r="D2" s="32"/>
      <c r="E2" s="32"/>
      <c r="F2" s="32"/>
      <c r="G2" s="32"/>
      <c r="H2" s="32"/>
      <c r="I2" s="32"/>
    </row>
    <row r="4" spans="1:15">
      <c r="A4" s="19" t="s">
        <v>88</v>
      </c>
      <c r="B4" s="19"/>
      <c r="C4" s="19"/>
      <c r="D4" s="19"/>
      <c r="E4" s="19"/>
      <c r="F4" s="19"/>
      <c r="G4" s="19"/>
      <c r="H4" s="19"/>
      <c r="I4" s="19"/>
      <c r="J4" s="1"/>
      <c r="K4" s="2" t="s">
        <v>0</v>
      </c>
    </row>
    <row r="5" spans="1:15" ht="30" customHeight="1">
      <c r="A5" s="33" t="s">
        <v>6</v>
      </c>
      <c r="B5" s="35" t="s">
        <v>67</v>
      </c>
      <c r="C5" s="36"/>
      <c r="D5" s="37"/>
      <c r="E5" s="38" t="s">
        <v>1</v>
      </c>
      <c r="F5" s="39"/>
      <c r="G5" s="39"/>
      <c r="H5" s="40"/>
      <c r="I5" s="38" t="s">
        <v>89</v>
      </c>
      <c r="J5" s="36"/>
      <c r="K5" s="37"/>
    </row>
    <row r="6" spans="1:15">
      <c r="A6" s="34"/>
      <c r="B6" s="17" t="s">
        <v>2</v>
      </c>
      <c r="C6" s="17" t="s">
        <v>3</v>
      </c>
      <c r="D6" s="17" t="s">
        <v>4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90</v>
      </c>
      <c r="J6" s="17" t="s">
        <v>91</v>
      </c>
      <c r="K6" s="17" t="s">
        <v>92</v>
      </c>
    </row>
    <row r="7" spans="1:15">
      <c r="A7" s="3" t="s">
        <v>82</v>
      </c>
      <c r="B7" s="18">
        <f>B8+B17+B25+B45+B59</f>
        <v>1087405</v>
      </c>
      <c r="C7" s="18">
        <f t="shared" ref="C7:K7" si="0">C8+C17+C25+C45+C59</f>
        <v>555277</v>
      </c>
      <c r="D7" s="18">
        <f t="shared" si="0"/>
        <v>532128</v>
      </c>
      <c r="E7" s="18">
        <f t="shared" si="0"/>
        <v>1070593</v>
      </c>
      <c r="F7" s="18">
        <f t="shared" si="0"/>
        <v>543963</v>
      </c>
      <c r="G7" s="18">
        <f t="shared" si="0"/>
        <v>526630</v>
      </c>
      <c r="H7" s="18">
        <f t="shared" si="0"/>
        <v>415003</v>
      </c>
      <c r="I7" s="18">
        <f t="shared" si="0"/>
        <v>16812</v>
      </c>
      <c r="J7" s="18">
        <f t="shared" si="0"/>
        <v>11314</v>
      </c>
      <c r="K7" s="18">
        <f t="shared" si="0"/>
        <v>5498</v>
      </c>
      <c r="M7" s="30"/>
      <c r="N7" s="30"/>
      <c r="O7" s="30"/>
    </row>
    <row r="8" spans="1:15" ht="17.25">
      <c r="A8" s="20" t="s">
        <v>83</v>
      </c>
      <c r="B8" s="24">
        <f>C8+D8</f>
        <v>261818</v>
      </c>
      <c r="C8" s="24">
        <f>F8+J8</f>
        <v>134119</v>
      </c>
      <c r="D8" s="24">
        <f>G8+K8</f>
        <v>127699</v>
      </c>
      <c r="E8" s="22">
        <v>257805</v>
      </c>
      <c r="F8" s="22">
        <v>131573</v>
      </c>
      <c r="G8" s="22">
        <v>126232</v>
      </c>
      <c r="H8" s="22">
        <v>100716</v>
      </c>
      <c r="I8" s="25">
        <f>SUM(J8:K8)</f>
        <v>4013</v>
      </c>
      <c r="J8" s="25">
        <f t="shared" ref="J8:K8" si="1">SUM(J9:J16)</f>
        <v>2546</v>
      </c>
      <c r="K8" s="25">
        <f t="shared" si="1"/>
        <v>1467</v>
      </c>
      <c r="M8" s="29"/>
      <c r="N8" s="29"/>
      <c r="O8" s="29"/>
    </row>
    <row r="9" spans="1:15" ht="17.25">
      <c r="A9" s="21" t="s">
        <v>7</v>
      </c>
      <c r="B9" s="26">
        <f t="shared" ref="B9:B72" si="2">C9+D9</f>
        <v>23402</v>
      </c>
      <c r="C9" s="26">
        <f t="shared" ref="C9:C72" si="3">F9+J9</f>
        <v>11914</v>
      </c>
      <c r="D9" s="26">
        <f t="shared" ref="D9:D72" si="4">G9+K9</f>
        <v>11488</v>
      </c>
      <c r="E9" s="23">
        <v>23141</v>
      </c>
      <c r="F9" s="23">
        <v>11752</v>
      </c>
      <c r="G9" s="23">
        <v>11389</v>
      </c>
      <c r="H9" s="23">
        <v>8762</v>
      </c>
      <c r="I9" s="27">
        <f>SUM(J9:K9)</f>
        <v>261</v>
      </c>
      <c r="J9" s="28">
        <v>162</v>
      </c>
      <c r="K9" s="28">
        <v>99</v>
      </c>
    </row>
    <row r="10" spans="1:15" ht="17.25">
      <c r="A10" s="21" t="s">
        <v>8</v>
      </c>
      <c r="B10" s="26">
        <f t="shared" si="2"/>
        <v>28938</v>
      </c>
      <c r="C10" s="26">
        <f t="shared" si="3"/>
        <v>14667</v>
      </c>
      <c r="D10" s="26">
        <f t="shared" si="4"/>
        <v>14271</v>
      </c>
      <c r="E10" s="23">
        <v>28732</v>
      </c>
      <c r="F10" s="23">
        <v>14551</v>
      </c>
      <c r="G10" s="23">
        <v>14181</v>
      </c>
      <c r="H10" s="23">
        <v>10644</v>
      </c>
      <c r="I10" s="27">
        <f t="shared" ref="I10:I73" si="5">SUM(J10:K10)</f>
        <v>206</v>
      </c>
      <c r="J10" s="28">
        <v>116</v>
      </c>
      <c r="K10" s="28">
        <v>90</v>
      </c>
    </row>
    <row r="11" spans="1:15" ht="17.25">
      <c r="A11" s="21" t="s">
        <v>9</v>
      </c>
      <c r="B11" s="26">
        <f t="shared" si="2"/>
        <v>7837</v>
      </c>
      <c r="C11" s="26">
        <f t="shared" si="3"/>
        <v>4101</v>
      </c>
      <c r="D11" s="26">
        <f t="shared" si="4"/>
        <v>3736</v>
      </c>
      <c r="E11" s="23">
        <v>7441</v>
      </c>
      <c r="F11" s="23">
        <v>3760</v>
      </c>
      <c r="G11" s="23">
        <v>3681</v>
      </c>
      <c r="H11" s="23">
        <v>3360</v>
      </c>
      <c r="I11" s="27">
        <f t="shared" si="5"/>
        <v>396</v>
      </c>
      <c r="J11" s="28">
        <v>341</v>
      </c>
      <c r="K11" s="28">
        <v>55</v>
      </c>
    </row>
    <row r="12" spans="1:15" ht="17.25">
      <c r="A12" s="21" t="s">
        <v>10</v>
      </c>
      <c r="B12" s="26">
        <f t="shared" si="2"/>
        <v>38467</v>
      </c>
      <c r="C12" s="26">
        <f t="shared" si="3"/>
        <v>19616</v>
      </c>
      <c r="D12" s="26">
        <f t="shared" si="4"/>
        <v>18851</v>
      </c>
      <c r="E12" s="23">
        <v>38237</v>
      </c>
      <c r="F12" s="23">
        <v>19525</v>
      </c>
      <c r="G12" s="23">
        <v>18712</v>
      </c>
      <c r="H12" s="23">
        <v>15220</v>
      </c>
      <c r="I12" s="27">
        <f t="shared" si="5"/>
        <v>230</v>
      </c>
      <c r="J12" s="28">
        <v>91</v>
      </c>
      <c r="K12" s="28">
        <v>139</v>
      </c>
    </row>
    <row r="13" spans="1:15" ht="17.25">
      <c r="A13" s="21" t="s">
        <v>11</v>
      </c>
      <c r="B13" s="26">
        <f t="shared" si="2"/>
        <v>40895</v>
      </c>
      <c r="C13" s="26">
        <f t="shared" si="3"/>
        <v>21444</v>
      </c>
      <c r="D13" s="26">
        <f t="shared" si="4"/>
        <v>19451</v>
      </c>
      <c r="E13" s="23">
        <v>39441</v>
      </c>
      <c r="F13" s="23">
        <v>20260</v>
      </c>
      <c r="G13" s="23">
        <v>19181</v>
      </c>
      <c r="H13" s="23">
        <v>14191</v>
      </c>
      <c r="I13" s="27">
        <f t="shared" si="5"/>
        <v>1454</v>
      </c>
      <c r="J13" s="28">
        <v>1184</v>
      </c>
      <c r="K13" s="28">
        <v>270</v>
      </c>
    </row>
    <row r="14" spans="1:15" ht="17.25">
      <c r="A14" s="21" t="s">
        <v>12</v>
      </c>
      <c r="B14" s="26">
        <f t="shared" si="2"/>
        <v>53335</v>
      </c>
      <c r="C14" s="26">
        <f t="shared" si="3"/>
        <v>27040</v>
      </c>
      <c r="D14" s="26">
        <f t="shared" si="4"/>
        <v>26295</v>
      </c>
      <c r="E14" s="23">
        <v>52715</v>
      </c>
      <c r="F14" s="23">
        <v>26775</v>
      </c>
      <c r="G14" s="23">
        <v>25940</v>
      </c>
      <c r="H14" s="23">
        <v>19736</v>
      </c>
      <c r="I14" s="27">
        <f t="shared" si="5"/>
        <v>620</v>
      </c>
      <c r="J14" s="28">
        <v>265</v>
      </c>
      <c r="K14" s="28">
        <v>355</v>
      </c>
    </row>
    <row r="15" spans="1:15" ht="17.25">
      <c r="A15" s="21" t="s">
        <v>13</v>
      </c>
      <c r="B15" s="26">
        <f t="shared" si="2"/>
        <v>37899</v>
      </c>
      <c r="C15" s="26">
        <f t="shared" si="3"/>
        <v>19658</v>
      </c>
      <c r="D15" s="26">
        <f t="shared" si="4"/>
        <v>18241</v>
      </c>
      <c r="E15" s="23">
        <v>37330</v>
      </c>
      <c r="F15" s="23">
        <v>19402</v>
      </c>
      <c r="G15" s="23">
        <v>17928</v>
      </c>
      <c r="H15" s="23">
        <v>16557</v>
      </c>
      <c r="I15" s="27">
        <f t="shared" si="5"/>
        <v>569</v>
      </c>
      <c r="J15" s="28">
        <v>256</v>
      </c>
      <c r="K15" s="28">
        <v>313</v>
      </c>
    </row>
    <row r="16" spans="1:15" ht="17.25">
      <c r="A16" s="21" t="s">
        <v>14</v>
      </c>
      <c r="B16" s="26">
        <f t="shared" si="2"/>
        <v>31045</v>
      </c>
      <c r="C16" s="26">
        <f t="shared" si="3"/>
        <v>15679</v>
      </c>
      <c r="D16" s="26">
        <f t="shared" si="4"/>
        <v>15366</v>
      </c>
      <c r="E16" s="23">
        <v>30768</v>
      </c>
      <c r="F16" s="23">
        <v>15548</v>
      </c>
      <c r="G16" s="23">
        <v>15220</v>
      </c>
      <c r="H16" s="23">
        <v>12246</v>
      </c>
      <c r="I16" s="27">
        <f t="shared" si="5"/>
        <v>277</v>
      </c>
      <c r="J16" s="28">
        <v>131</v>
      </c>
      <c r="K16" s="28">
        <v>146</v>
      </c>
    </row>
    <row r="17" spans="1:11" ht="17.25">
      <c r="A17" s="20" t="s">
        <v>84</v>
      </c>
      <c r="B17" s="24">
        <f t="shared" si="2"/>
        <v>241159</v>
      </c>
      <c r="C17" s="24">
        <f t="shared" si="3"/>
        <v>124541</v>
      </c>
      <c r="D17" s="24">
        <f t="shared" si="4"/>
        <v>116618</v>
      </c>
      <c r="E17" s="22">
        <v>236607</v>
      </c>
      <c r="F17" s="22">
        <v>121133</v>
      </c>
      <c r="G17" s="22">
        <v>115474</v>
      </c>
      <c r="H17" s="22">
        <v>84341</v>
      </c>
      <c r="I17" s="25">
        <f>SUM(J17:K17)</f>
        <v>4552</v>
      </c>
      <c r="J17" s="25">
        <f>SUM(J18:J24)</f>
        <v>3408</v>
      </c>
      <c r="K17" s="25">
        <f>SUM(K18:K24)</f>
        <v>1144</v>
      </c>
    </row>
    <row r="18" spans="1:11" ht="17.25">
      <c r="A18" s="21" t="s">
        <v>15</v>
      </c>
      <c r="B18" s="26">
        <f t="shared" si="2"/>
        <v>48415</v>
      </c>
      <c r="C18" s="26">
        <f t="shared" si="3"/>
        <v>24453</v>
      </c>
      <c r="D18" s="26">
        <f t="shared" si="4"/>
        <v>23962</v>
      </c>
      <c r="E18" s="23">
        <v>48146</v>
      </c>
      <c r="F18" s="23">
        <v>24323</v>
      </c>
      <c r="G18" s="23">
        <v>23823</v>
      </c>
      <c r="H18" s="23">
        <v>16065</v>
      </c>
      <c r="I18" s="27">
        <f t="shared" si="5"/>
        <v>269</v>
      </c>
      <c r="J18" s="28">
        <v>130</v>
      </c>
      <c r="K18" s="28">
        <v>139</v>
      </c>
    </row>
    <row r="19" spans="1:11" ht="17.25">
      <c r="A19" s="21" t="s">
        <v>16</v>
      </c>
      <c r="B19" s="26">
        <f t="shared" si="2"/>
        <v>25879</v>
      </c>
      <c r="C19" s="26">
        <f t="shared" si="3"/>
        <v>13802</v>
      </c>
      <c r="D19" s="26">
        <f t="shared" si="4"/>
        <v>12077</v>
      </c>
      <c r="E19" s="23">
        <v>24851</v>
      </c>
      <c r="F19" s="23">
        <v>13211</v>
      </c>
      <c r="G19" s="23">
        <v>11640</v>
      </c>
      <c r="H19" s="23">
        <v>11852</v>
      </c>
      <c r="I19" s="27">
        <f t="shared" si="5"/>
        <v>1028</v>
      </c>
      <c r="J19" s="28">
        <v>591</v>
      </c>
      <c r="K19" s="28">
        <v>437</v>
      </c>
    </row>
    <row r="20" spans="1:11" ht="17.25">
      <c r="A20" s="21" t="s">
        <v>17</v>
      </c>
      <c r="B20" s="26">
        <f t="shared" si="2"/>
        <v>32432</v>
      </c>
      <c r="C20" s="26">
        <f t="shared" si="3"/>
        <v>16434</v>
      </c>
      <c r="D20" s="26">
        <f t="shared" si="4"/>
        <v>15998</v>
      </c>
      <c r="E20" s="23">
        <v>32245</v>
      </c>
      <c r="F20" s="23">
        <v>16362</v>
      </c>
      <c r="G20" s="23">
        <v>15883</v>
      </c>
      <c r="H20" s="23">
        <v>10698</v>
      </c>
      <c r="I20" s="27">
        <f t="shared" si="5"/>
        <v>187</v>
      </c>
      <c r="J20" s="28">
        <v>72</v>
      </c>
      <c r="K20" s="28">
        <v>115</v>
      </c>
    </row>
    <row r="21" spans="1:11" ht="17.25">
      <c r="A21" s="21" t="s">
        <v>18</v>
      </c>
      <c r="B21" s="26">
        <f t="shared" si="2"/>
        <v>54620</v>
      </c>
      <c r="C21" s="26">
        <f t="shared" si="3"/>
        <v>27472</v>
      </c>
      <c r="D21" s="26">
        <f t="shared" si="4"/>
        <v>27148</v>
      </c>
      <c r="E21" s="23">
        <v>54347</v>
      </c>
      <c r="F21" s="23">
        <v>27353</v>
      </c>
      <c r="G21" s="23">
        <v>26994</v>
      </c>
      <c r="H21" s="23">
        <v>19204</v>
      </c>
      <c r="I21" s="27">
        <f t="shared" si="5"/>
        <v>273</v>
      </c>
      <c r="J21" s="28">
        <v>119</v>
      </c>
      <c r="K21" s="28">
        <v>154</v>
      </c>
    </row>
    <row r="22" spans="1:11" ht="17.25">
      <c r="A22" s="21" t="s">
        <v>19</v>
      </c>
      <c r="B22" s="26">
        <f t="shared" si="2"/>
        <v>38873</v>
      </c>
      <c r="C22" s="26">
        <f t="shared" si="3"/>
        <v>19940</v>
      </c>
      <c r="D22" s="26">
        <f t="shared" si="4"/>
        <v>18933</v>
      </c>
      <c r="E22" s="23">
        <v>38502</v>
      </c>
      <c r="F22" s="23">
        <v>19699</v>
      </c>
      <c r="G22" s="23">
        <v>18803</v>
      </c>
      <c r="H22" s="23">
        <v>13294</v>
      </c>
      <c r="I22" s="27">
        <f t="shared" si="5"/>
        <v>371</v>
      </c>
      <c r="J22" s="28">
        <v>241</v>
      </c>
      <c r="K22" s="28">
        <v>130</v>
      </c>
    </row>
    <row r="23" spans="1:11" ht="17.25">
      <c r="A23" s="21" t="s">
        <v>20</v>
      </c>
      <c r="B23" s="26">
        <f t="shared" si="2"/>
        <v>29543</v>
      </c>
      <c r="C23" s="26">
        <f t="shared" si="3"/>
        <v>15679</v>
      </c>
      <c r="D23" s="26">
        <f t="shared" si="4"/>
        <v>13864</v>
      </c>
      <c r="E23" s="23">
        <v>28776</v>
      </c>
      <c r="F23" s="23">
        <v>15007</v>
      </c>
      <c r="G23" s="23">
        <v>13769</v>
      </c>
      <c r="H23" s="23">
        <v>9339</v>
      </c>
      <c r="I23" s="27">
        <f t="shared" si="5"/>
        <v>767</v>
      </c>
      <c r="J23" s="28">
        <v>672</v>
      </c>
      <c r="K23" s="28">
        <v>95</v>
      </c>
    </row>
    <row r="24" spans="1:11" ht="17.25">
      <c r="A24" s="21" t="s">
        <v>21</v>
      </c>
      <c r="B24" s="26">
        <f t="shared" si="2"/>
        <v>11397</v>
      </c>
      <c r="C24" s="26">
        <f t="shared" si="3"/>
        <v>6761</v>
      </c>
      <c r="D24" s="26">
        <f t="shared" si="4"/>
        <v>4636</v>
      </c>
      <c r="E24" s="23">
        <v>9740</v>
      </c>
      <c r="F24" s="23">
        <v>5178</v>
      </c>
      <c r="G24" s="23">
        <v>4562</v>
      </c>
      <c r="H24" s="23">
        <v>3889</v>
      </c>
      <c r="I24" s="27">
        <f t="shared" si="5"/>
        <v>1657</v>
      </c>
      <c r="J24" s="28">
        <v>1583</v>
      </c>
      <c r="K24" s="28">
        <v>74</v>
      </c>
    </row>
    <row r="25" spans="1:11" ht="17.25">
      <c r="A25" s="20" t="s">
        <v>85</v>
      </c>
      <c r="B25" s="24">
        <f t="shared" si="2"/>
        <v>183725</v>
      </c>
      <c r="C25" s="24">
        <f t="shared" si="3"/>
        <v>91891</v>
      </c>
      <c r="D25" s="24">
        <f t="shared" si="4"/>
        <v>91834</v>
      </c>
      <c r="E25" s="22">
        <v>181651</v>
      </c>
      <c r="F25" s="22">
        <v>90599</v>
      </c>
      <c r="G25" s="22">
        <v>91052</v>
      </c>
      <c r="H25" s="22">
        <v>75417</v>
      </c>
      <c r="I25" s="25">
        <f t="shared" si="5"/>
        <v>2074</v>
      </c>
      <c r="J25" s="25">
        <f t="shared" ref="J25:K25" si="6">SUM(J26:J44)</f>
        <v>1292</v>
      </c>
      <c r="K25" s="25">
        <f t="shared" si="6"/>
        <v>782</v>
      </c>
    </row>
    <row r="26" spans="1:11" ht="17.25">
      <c r="A26" s="21" t="s">
        <v>22</v>
      </c>
      <c r="B26" s="26">
        <f t="shared" si="2"/>
        <v>5182</v>
      </c>
      <c r="C26" s="26">
        <f t="shared" si="3"/>
        <v>2728</v>
      </c>
      <c r="D26" s="26">
        <f t="shared" si="4"/>
        <v>2454</v>
      </c>
      <c r="E26" s="23">
        <v>4956</v>
      </c>
      <c r="F26" s="23">
        <v>2520</v>
      </c>
      <c r="G26" s="23">
        <v>2436</v>
      </c>
      <c r="H26" s="23">
        <v>2366</v>
      </c>
      <c r="I26" s="27">
        <f t="shared" si="5"/>
        <v>226</v>
      </c>
      <c r="J26" s="28">
        <v>208</v>
      </c>
      <c r="K26" s="28">
        <v>18</v>
      </c>
    </row>
    <row r="27" spans="1:11" ht="17.25">
      <c r="A27" s="21" t="s">
        <v>23</v>
      </c>
      <c r="B27" s="26">
        <f t="shared" si="2"/>
        <v>12901</v>
      </c>
      <c r="C27" s="26">
        <f t="shared" si="3"/>
        <v>6615</v>
      </c>
      <c r="D27" s="26">
        <f t="shared" si="4"/>
        <v>6286</v>
      </c>
      <c r="E27" s="23">
        <v>12703</v>
      </c>
      <c r="F27" s="23">
        <v>6497</v>
      </c>
      <c r="G27" s="23">
        <v>6206</v>
      </c>
      <c r="H27" s="23">
        <v>5063</v>
      </c>
      <c r="I27" s="27">
        <f t="shared" si="5"/>
        <v>198</v>
      </c>
      <c r="J27" s="28">
        <v>118</v>
      </c>
      <c r="K27" s="28">
        <v>80</v>
      </c>
    </row>
    <row r="28" spans="1:11" ht="17.25">
      <c r="A28" s="21" t="s">
        <v>24</v>
      </c>
      <c r="B28" s="26">
        <f t="shared" si="2"/>
        <v>4659</v>
      </c>
      <c r="C28" s="26">
        <f t="shared" si="3"/>
        <v>2649</v>
      </c>
      <c r="D28" s="26">
        <f t="shared" si="4"/>
        <v>2010</v>
      </c>
      <c r="E28" s="23">
        <v>4131</v>
      </c>
      <c r="F28" s="23">
        <v>2184</v>
      </c>
      <c r="G28" s="23">
        <v>1947</v>
      </c>
      <c r="H28" s="23">
        <v>1875</v>
      </c>
      <c r="I28" s="27">
        <f t="shared" si="5"/>
        <v>528</v>
      </c>
      <c r="J28" s="28">
        <v>465</v>
      </c>
      <c r="K28" s="28">
        <v>63</v>
      </c>
    </row>
    <row r="29" spans="1:11" ht="17.25">
      <c r="A29" s="21" t="s">
        <v>25</v>
      </c>
      <c r="B29" s="26">
        <f t="shared" si="2"/>
        <v>4516</v>
      </c>
      <c r="C29" s="26">
        <f t="shared" si="3"/>
        <v>2264</v>
      </c>
      <c r="D29" s="26">
        <f t="shared" si="4"/>
        <v>2252</v>
      </c>
      <c r="E29" s="23">
        <v>4378</v>
      </c>
      <c r="F29" s="23">
        <v>2159</v>
      </c>
      <c r="G29" s="23">
        <v>2219</v>
      </c>
      <c r="H29" s="23">
        <v>2190</v>
      </c>
      <c r="I29" s="27">
        <f t="shared" si="5"/>
        <v>138</v>
      </c>
      <c r="J29" s="28">
        <v>105</v>
      </c>
      <c r="K29" s="28">
        <v>33</v>
      </c>
    </row>
    <row r="30" spans="1:11" ht="17.25">
      <c r="A30" s="21" t="s">
        <v>26</v>
      </c>
      <c r="B30" s="26">
        <f t="shared" si="2"/>
        <v>3948</v>
      </c>
      <c r="C30" s="26">
        <f t="shared" si="3"/>
        <v>2080</v>
      </c>
      <c r="D30" s="26">
        <f t="shared" si="4"/>
        <v>1868</v>
      </c>
      <c r="E30" s="23">
        <v>3874</v>
      </c>
      <c r="F30" s="23">
        <v>2016</v>
      </c>
      <c r="G30" s="23">
        <v>1858</v>
      </c>
      <c r="H30" s="23">
        <v>1526</v>
      </c>
      <c r="I30" s="27">
        <f t="shared" si="5"/>
        <v>74</v>
      </c>
      <c r="J30" s="28">
        <v>64</v>
      </c>
      <c r="K30" s="28">
        <v>10</v>
      </c>
    </row>
    <row r="31" spans="1:11" ht="17.25">
      <c r="A31" s="21" t="s">
        <v>27</v>
      </c>
      <c r="B31" s="26">
        <f t="shared" si="2"/>
        <v>1304</v>
      </c>
      <c r="C31" s="26">
        <f t="shared" si="3"/>
        <v>669</v>
      </c>
      <c r="D31" s="26">
        <f t="shared" si="4"/>
        <v>635</v>
      </c>
      <c r="E31" s="23">
        <v>1276</v>
      </c>
      <c r="F31" s="23">
        <v>651</v>
      </c>
      <c r="G31" s="23">
        <v>625</v>
      </c>
      <c r="H31" s="23">
        <v>589</v>
      </c>
      <c r="I31" s="27">
        <f t="shared" si="5"/>
        <v>28</v>
      </c>
      <c r="J31" s="28">
        <v>18</v>
      </c>
      <c r="K31" s="28">
        <v>10</v>
      </c>
    </row>
    <row r="32" spans="1:11" ht="17.25">
      <c r="A32" s="21" t="s">
        <v>28</v>
      </c>
      <c r="B32" s="26">
        <f t="shared" si="2"/>
        <v>31441</v>
      </c>
      <c r="C32" s="26">
        <f t="shared" si="3"/>
        <v>15637</v>
      </c>
      <c r="D32" s="26">
        <f t="shared" si="4"/>
        <v>15804</v>
      </c>
      <c r="E32" s="23">
        <v>31187</v>
      </c>
      <c r="F32" s="23">
        <v>15530</v>
      </c>
      <c r="G32" s="23">
        <v>15657</v>
      </c>
      <c r="H32" s="23">
        <v>11312</v>
      </c>
      <c r="I32" s="27">
        <f t="shared" si="5"/>
        <v>254</v>
      </c>
      <c r="J32" s="28">
        <v>107</v>
      </c>
      <c r="K32" s="28">
        <v>147</v>
      </c>
    </row>
    <row r="33" spans="1:11" ht="17.25">
      <c r="A33" s="21" t="s">
        <v>29</v>
      </c>
      <c r="B33" s="26">
        <f t="shared" si="2"/>
        <v>13288</v>
      </c>
      <c r="C33" s="26">
        <f t="shared" si="3"/>
        <v>6601</v>
      </c>
      <c r="D33" s="26">
        <f t="shared" si="4"/>
        <v>6687</v>
      </c>
      <c r="E33" s="23">
        <v>13172</v>
      </c>
      <c r="F33" s="23">
        <v>6563</v>
      </c>
      <c r="G33" s="23">
        <v>6609</v>
      </c>
      <c r="H33" s="23">
        <v>5756</v>
      </c>
      <c r="I33" s="27">
        <f t="shared" si="5"/>
        <v>116</v>
      </c>
      <c r="J33" s="28">
        <v>38</v>
      </c>
      <c r="K33" s="28">
        <v>78</v>
      </c>
    </row>
    <row r="34" spans="1:11" ht="17.25">
      <c r="A34" s="21" t="s">
        <v>30</v>
      </c>
      <c r="B34" s="26">
        <f t="shared" si="2"/>
        <v>9079</v>
      </c>
      <c r="C34" s="26">
        <f t="shared" si="3"/>
        <v>4438</v>
      </c>
      <c r="D34" s="26">
        <f t="shared" si="4"/>
        <v>4641</v>
      </c>
      <c r="E34" s="23">
        <v>9032</v>
      </c>
      <c r="F34" s="23">
        <v>4424</v>
      </c>
      <c r="G34" s="23">
        <v>4608</v>
      </c>
      <c r="H34" s="23">
        <v>3455</v>
      </c>
      <c r="I34" s="27">
        <f t="shared" si="5"/>
        <v>47</v>
      </c>
      <c r="J34" s="28">
        <v>14</v>
      </c>
      <c r="K34" s="28">
        <v>33</v>
      </c>
    </row>
    <row r="35" spans="1:11" ht="17.25">
      <c r="A35" s="21" t="s">
        <v>16</v>
      </c>
      <c r="B35" s="26">
        <f t="shared" si="2"/>
        <v>8912</v>
      </c>
      <c r="C35" s="26">
        <f t="shared" si="3"/>
        <v>4319</v>
      </c>
      <c r="D35" s="26">
        <f t="shared" si="4"/>
        <v>4593</v>
      </c>
      <c r="E35" s="23">
        <v>8878</v>
      </c>
      <c r="F35" s="23">
        <v>4305</v>
      </c>
      <c r="G35" s="23">
        <v>4573</v>
      </c>
      <c r="H35" s="23">
        <v>3440</v>
      </c>
      <c r="I35" s="27">
        <f t="shared" si="5"/>
        <v>34</v>
      </c>
      <c r="J35" s="28">
        <v>14</v>
      </c>
      <c r="K35" s="28">
        <v>20</v>
      </c>
    </row>
    <row r="36" spans="1:11" ht="17.25">
      <c r="A36" s="21" t="s">
        <v>31</v>
      </c>
      <c r="B36" s="26">
        <f t="shared" si="2"/>
        <v>11385</v>
      </c>
      <c r="C36" s="26">
        <f t="shared" si="3"/>
        <v>5586</v>
      </c>
      <c r="D36" s="26">
        <f t="shared" si="4"/>
        <v>5799</v>
      </c>
      <c r="E36" s="23">
        <v>11349</v>
      </c>
      <c r="F36" s="23">
        <v>5575</v>
      </c>
      <c r="G36" s="23">
        <v>5774</v>
      </c>
      <c r="H36" s="23">
        <v>4434</v>
      </c>
      <c r="I36" s="27">
        <f t="shared" si="5"/>
        <v>36</v>
      </c>
      <c r="J36" s="28">
        <v>11</v>
      </c>
      <c r="K36" s="28">
        <v>25</v>
      </c>
    </row>
    <row r="37" spans="1:11" ht="17.25">
      <c r="A37" s="21" t="s">
        <v>32</v>
      </c>
      <c r="B37" s="26">
        <f t="shared" si="2"/>
        <v>13388</v>
      </c>
      <c r="C37" s="26">
        <f t="shared" si="3"/>
        <v>6582</v>
      </c>
      <c r="D37" s="26">
        <f t="shared" si="4"/>
        <v>6806</v>
      </c>
      <c r="E37" s="23">
        <v>13355</v>
      </c>
      <c r="F37" s="23">
        <v>6577</v>
      </c>
      <c r="G37" s="23">
        <v>6778</v>
      </c>
      <c r="H37" s="23">
        <v>5219</v>
      </c>
      <c r="I37" s="27">
        <f t="shared" si="5"/>
        <v>33</v>
      </c>
      <c r="J37" s="28">
        <v>5</v>
      </c>
      <c r="K37" s="28">
        <v>28</v>
      </c>
    </row>
    <row r="38" spans="1:11" ht="17.25">
      <c r="A38" s="21" t="s">
        <v>33</v>
      </c>
      <c r="B38" s="26">
        <f t="shared" si="2"/>
        <v>11664</v>
      </c>
      <c r="C38" s="26">
        <f t="shared" si="3"/>
        <v>5730</v>
      </c>
      <c r="D38" s="26">
        <f t="shared" si="4"/>
        <v>5934</v>
      </c>
      <c r="E38" s="23">
        <v>11570</v>
      </c>
      <c r="F38" s="23">
        <v>5688</v>
      </c>
      <c r="G38" s="23">
        <v>5882</v>
      </c>
      <c r="H38" s="23">
        <v>4999</v>
      </c>
      <c r="I38" s="27">
        <f t="shared" si="5"/>
        <v>94</v>
      </c>
      <c r="J38" s="28">
        <v>42</v>
      </c>
      <c r="K38" s="28">
        <v>52</v>
      </c>
    </row>
    <row r="39" spans="1:11" ht="17.25">
      <c r="A39" s="21" t="s">
        <v>34</v>
      </c>
      <c r="B39" s="26">
        <f t="shared" si="2"/>
        <v>4499</v>
      </c>
      <c r="C39" s="26">
        <f t="shared" si="3"/>
        <v>2222</v>
      </c>
      <c r="D39" s="26">
        <f t="shared" si="4"/>
        <v>2277</v>
      </c>
      <c r="E39" s="23">
        <v>4476</v>
      </c>
      <c r="F39" s="23">
        <v>2220</v>
      </c>
      <c r="G39" s="23">
        <v>2256</v>
      </c>
      <c r="H39" s="23">
        <v>2123</v>
      </c>
      <c r="I39" s="27">
        <f t="shared" si="5"/>
        <v>23</v>
      </c>
      <c r="J39" s="28">
        <v>2</v>
      </c>
      <c r="K39" s="28">
        <v>21</v>
      </c>
    </row>
    <row r="40" spans="1:11" ht="17.25">
      <c r="A40" s="21" t="s">
        <v>35</v>
      </c>
      <c r="B40" s="26">
        <f t="shared" si="2"/>
        <v>11277</v>
      </c>
      <c r="C40" s="26">
        <f t="shared" si="3"/>
        <v>5587</v>
      </c>
      <c r="D40" s="26">
        <f t="shared" si="4"/>
        <v>5690</v>
      </c>
      <c r="E40" s="23">
        <v>11251</v>
      </c>
      <c r="F40" s="23">
        <v>5582</v>
      </c>
      <c r="G40" s="23">
        <v>5669</v>
      </c>
      <c r="H40" s="23">
        <v>4389</v>
      </c>
      <c r="I40" s="27">
        <f t="shared" si="5"/>
        <v>26</v>
      </c>
      <c r="J40" s="28">
        <v>5</v>
      </c>
      <c r="K40" s="28">
        <v>21</v>
      </c>
    </row>
    <row r="41" spans="1:11" ht="17.25">
      <c r="A41" s="21" t="s">
        <v>36</v>
      </c>
      <c r="B41" s="26">
        <f t="shared" si="2"/>
        <v>7616</v>
      </c>
      <c r="C41" s="26">
        <f t="shared" si="3"/>
        <v>3794</v>
      </c>
      <c r="D41" s="26">
        <f t="shared" si="4"/>
        <v>3822</v>
      </c>
      <c r="E41" s="23">
        <v>7576</v>
      </c>
      <c r="F41" s="23">
        <v>3780</v>
      </c>
      <c r="G41" s="23">
        <v>3796</v>
      </c>
      <c r="H41" s="23">
        <v>3310</v>
      </c>
      <c r="I41" s="27">
        <f t="shared" si="5"/>
        <v>40</v>
      </c>
      <c r="J41" s="28">
        <v>14</v>
      </c>
      <c r="K41" s="28">
        <v>26</v>
      </c>
    </row>
    <row r="42" spans="1:11" ht="17.25">
      <c r="A42" s="21" t="s">
        <v>37</v>
      </c>
      <c r="B42" s="26">
        <f t="shared" si="2"/>
        <v>6671</v>
      </c>
      <c r="C42" s="26">
        <f t="shared" si="3"/>
        <v>3390</v>
      </c>
      <c r="D42" s="26">
        <f t="shared" si="4"/>
        <v>3281</v>
      </c>
      <c r="E42" s="23">
        <v>6638</v>
      </c>
      <c r="F42" s="23">
        <v>3380</v>
      </c>
      <c r="G42" s="23">
        <v>3258</v>
      </c>
      <c r="H42" s="23">
        <v>3354</v>
      </c>
      <c r="I42" s="27">
        <f t="shared" si="5"/>
        <v>33</v>
      </c>
      <c r="J42" s="28">
        <v>10</v>
      </c>
      <c r="K42" s="28">
        <v>23</v>
      </c>
    </row>
    <row r="43" spans="1:11" ht="17.25">
      <c r="A43" s="21" t="s">
        <v>38</v>
      </c>
      <c r="B43" s="26">
        <f t="shared" si="2"/>
        <v>7647</v>
      </c>
      <c r="C43" s="26">
        <f t="shared" si="3"/>
        <v>3865</v>
      </c>
      <c r="D43" s="26">
        <f t="shared" si="4"/>
        <v>3782</v>
      </c>
      <c r="E43" s="23">
        <v>7611</v>
      </c>
      <c r="F43" s="23">
        <v>3851</v>
      </c>
      <c r="G43" s="23">
        <v>3760</v>
      </c>
      <c r="H43" s="23">
        <v>3620</v>
      </c>
      <c r="I43" s="27">
        <f t="shared" si="5"/>
        <v>36</v>
      </c>
      <c r="J43" s="28">
        <v>14</v>
      </c>
      <c r="K43" s="28">
        <v>22</v>
      </c>
    </row>
    <row r="44" spans="1:11" ht="17.25">
      <c r="A44" s="21" t="s">
        <v>39</v>
      </c>
      <c r="B44" s="26">
        <f t="shared" si="2"/>
        <v>14348</v>
      </c>
      <c r="C44" s="26">
        <f t="shared" si="3"/>
        <v>7135</v>
      </c>
      <c r="D44" s="26">
        <f t="shared" si="4"/>
        <v>7213</v>
      </c>
      <c r="E44" s="23">
        <v>14238</v>
      </c>
      <c r="F44" s="23">
        <v>7097</v>
      </c>
      <c r="G44" s="23">
        <v>7141</v>
      </c>
      <c r="H44" s="23">
        <v>6397</v>
      </c>
      <c r="I44" s="27">
        <f t="shared" si="5"/>
        <v>110</v>
      </c>
      <c r="J44" s="28">
        <v>38</v>
      </c>
      <c r="K44" s="28">
        <v>72</v>
      </c>
    </row>
    <row r="45" spans="1:11" ht="17.25">
      <c r="A45" s="20" t="s">
        <v>86</v>
      </c>
      <c r="B45" s="24">
        <f t="shared" si="2"/>
        <v>213954</v>
      </c>
      <c r="C45" s="24">
        <f t="shared" si="3"/>
        <v>108526</v>
      </c>
      <c r="D45" s="24">
        <f t="shared" si="4"/>
        <v>105428</v>
      </c>
      <c r="E45" s="22">
        <v>211464</v>
      </c>
      <c r="F45" s="22">
        <v>107071</v>
      </c>
      <c r="G45" s="22">
        <v>104393</v>
      </c>
      <c r="H45" s="22">
        <v>83166</v>
      </c>
      <c r="I45" s="25">
        <f t="shared" si="5"/>
        <v>2490</v>
      </c>
      <c r="J45" s="25">
        <f t="shared" ref="J45:K45" si="7">SUM(J46:J58)</f>
        <v>1455</v>
      </c>
      <c r="K45" s="25">
        <f t="shared" si="7"/>
        <v>1035</v>
      </c>
    </row>
    <row r="46" spans="1:11" ht="17.25">
      <c r="A46" s="21" t="s">
        <v>40</v>
      </c>
      <c r="B46" s="26">
        <f t="shared" si="2"/>
        <v>72644</v>
      </c>
      <c r="C46" s="26">
        <f t="shared" si="3"/>
        <v>36701</v>
      </c>
      <c r="D46" s="26">
        <f t="shared" si="4"/>
        <v>35943</v>
      </c>
      <c r="E46" s="23">
        <v>72090</v>
      </c>
      <c r="F46" s="23">
        <v>36366</v>
      </c>
      <c r="G46" s="23">
        <v>35724</v>
      </c>
      <c r="H46" s="23">
        <v>24585</v>
      </c>
      <c r="I46" s="27">
        <f t="shared" si="5"/>
        <v>554</v>
      </c>
      <c r="J46" s="28">
        <v>335</v>
      </c>
      <c r="K46" s="28">
        <v>219</v>
      </c>
    </row>
    <row r="47" spans="1:11" ht="17.25">
      <c r="A47" s="21" t="s">
        <v>41</v>
      </c>
      <c r="B47" s="26">
        <f t="shared" si="2"/>
        <v>12405</v>
      </c>
      <c r="C47" s="26">
        <f t="shared" si="3"/>
        <v>6211</v>
      </c>
      <c r="D47" s="26">
        <f t="shared" si="4"/>
        <v>6194</v>
      </c>
      <c r="E47" s="23">
        <v>12336</v>
      </c>
      <c r="F47" s="23">
        <v>6198</v>
      </c>
      <c r="G47" s="23">
        <v>6138</v>
      </c>
      <c r="H47" s="23">
        <v>5475</v>
      </c>
      <c r="I47" s="27">
        <f t="shared" si="5"/>
        <v>69</v>
      </c>
      <c r="J47" s="28">
        <v>13</v>
      </c>
      <c r="K47" s="28">
        <v>56</v>
      </c>
    </row>
    <row r="48" spans="1:11" ht="17.25">
      <c r="A48" s="21" t="s">
        <v>42</v>
      </c>
      <c r="B48" s="26">
        <f t="shared" si="2"/>
        <v>13732</v>
      </c>
      <c r="C48" s="26">
        <f t="shared" si="3"/>
        <v>6844</v>
      </c>
      <c r="D48" s="26">
        <f t="shared" si="4"/>
        <v>6888</v>
      </c>
      <c r="E48" s="23">
        <v>13693</v>
      </c>
      <c r="F48" s="23">
        <v>6835</v>
      </c>
      <c r="G48" s="23">
        <v>6858</v>
      </c>
      <c r="H48" s="23">
        <v>5854</v>
      </c>
      <c r="I48" s="27">
        <f t="shared" si="5"/>
        <v>39</v>
      </c>
      <c r="J48" s="28">
        <v>9</v>
      </c>
      <c r="K48" s="28">
        <v>30</v>
      </c>
    </row>
    <row r="49" spans="1:11" ht="17.25">
      <c r="A49" s="21" t="s">
        <v>43</v>
      </c>
      <c r="B49" s="26">
        <f t="shared" si="2"/>
        <v>7805</v>
      </c>
      <c r="C49" s="26">
        <f t="shared" si="3"/>
        <v>3959</v>
      </c>
      <c r="D49" s="26">
        <f t="shared" si="4"/>
        <v>3846</v>
      </c>
      <c r="E49" s="23">
        <v>7743</v>
      </c>
      <c r="F49" s="23">
        <v>3940</v>
      </c>
      <c r="G49" s="23">
        <v>3803</v>
      </c>
      <c r="H49" s="23">
        <v>3325</v>
      </c>
      <c r="I49" s="27">
        <f t="shared" si="5"/>
        <v>62</v>
      </c>
      <c r="J49" s="28">
        <v>19</v>
      </c>
      <c r="K49" s="28">
        <v>43</v>
      </c>
    </row>
    <row r="50" spans="1:11" ht="17.25">
      <c r="A50" s="21" t="s">
        <v>44</v>
      </c>
      <c r="B50" s="26">
        <f t="shared" si="2"/>
        <v>10033</v>
      </c>
      <c r="C50" s="26">
        <f t="shared" si="3"/>
        <v>5020</v>
      </c>
      <c r="D50" s="26">
        <f t="shared" si="4"/>
        <v>5013</v>
      </c>
      <c r="E50" s="23">
        <v>9905</v>
      </c>
      <c r="F50" s="23">
        <v>4967</v>
      </c>
      <c r="G50" s="23">
        <v>4938</v>
      </c>
      <c r="H50" s="23">
        <v>4283</v>
      </c>
      <c r="I50" s="27">
        <f t="shared" si="5"/>
        <v>128</v>
      </c>
      <c r="J50" s="28">
        <v>53</v>
      </c>
      <c r="K50" s="28">
        <v>75</v>
      </c>
    </row>
    <row r="51" spans="1:11" ht="17.25">
      <c r="A51" s="21" t="s">
        <v>45</v>
      </c>
      <c r="B51" s="26">
        <f t="shared" si="2"/>
        <v>7828</v>
      </c>
      <c r="C51" s="26">
        <f t="shared" si="3"/>
        <v>4032</v>
      </c>
      <c r="D51" s="26">
        <f t="shared" si="4"/>
        <v>3796</v>
      </c>
      <c r="E51" s="23">
        <v>7781</v>
      </c>
      <c r="F51" s="23">
        <v>4023</v>
      </c>
      <c r="G51" s="23">
        <v>3758</v>
      </c>
      <c r="H51" s="23">
        <v>3413</v>
      </c>
      <c r="I51" s="27">
        <f t="shared" si="5"/>
        <v>47</v>
      </c>
      <c r="J51" s="28">
        <v>9</v>
      </c>
      <c r="K51" s="28">
        <v>38</v>
      </c>
    </row>
    <row r="52" spans="1:11" ht="17.25">
      <c r="A52" s="21" t="s">
        <v>46</v>
      </c>
      <c r="B52" s="26">
        <f t="shared" si="2"/>
        <v>13363</v>
      </c>
      <c r="C52" s="26">
        <f t="shared" si="3"/>
        <v>6759</v>
      </c>
      <c r="D52" s="26">
        <f t="shared" si="4"/>
        <v>6604</v>
      </c>
      <c r="E52" s="23">
        <v>13172</v>
      </c>
      <c r="F52" s="23">
        <v>6632</v>
      </c>
      <c r="G52" s="23">
        <v>6540</v>
      </c>
      <c r="H52" s="23">
        <v>5676</v>
      </c>
      <c r="I52" s="27">
        <f t="shared" si="5"/>
        <v>191</v>
      </c>
      <c r="J52" s="28">
        <v>127</v>
      </c>
      <c r="K52" s="28">
        <v>64</v>
      </c>
    </row>
    <row r="53" spans="1:11" ht="17.25">
      <c r="A53" s="21" t="s">
        <v>47</v>
      </c>
      <c r="B53" s="26">
        <f t="shared" si="2"/>
        <v>29319</v>
      </c>
      <c r="C53" s="26">
        <f t="shared" si="3"/>
        <v>14856</v>
      </c>
      <c r="D53" s="26">
        <f t="shared" si="4"/>
        <v>14463</v>
      </c>
      <c r="E53" s="23">
        <v>29057</v>
      </c>
      <c r="F53" s="23">
        <v>14679</v>
      </c>
      <c r="G53" s="23">
        <v>14378</v>
      </c>
      <c r="H53" s="23">
        <v>10366</v>
      </c>
      <c r="I53" s="27">
        <f t="shared" si="5"/>
        <v>262</v>
      </c>
      <c r="J53" s="28">
        <v>177</v>
      </c>
      <c r="K53" s="28">
        <v>85</v>
      </c>
    </row>
    <row r="54" spans="1:11" ht="17.25">
      <c r="A54" s="21" t="s">
        <v>48</v>
      </c>
      <c r="B54" s="26">
        <f t="shared" si="2"/>
        <v>8316</v>
      </c>
      <c r="C54" s="26">
        <f t="shared" si="3"/>
        <v>4318</v>
      </c>
      <c r="D54" s="26">
        <f t="shared" si="4"/>
        <v>3998</v>
      </c>
      <c r="E54" s="23">
        <v>8225</v>
      </c>
      <c r="F54" s="23">
        <v>4281</v>
      </c>
      <c r="G54" s="23">
        <v>3944</v>
      </c>
      <c r="H54" s="23">
        <v>3854</v>
      </c>
      <c r="I54" s="27">
        <f t="shared" si="5"/>
        <v>91</v>
      </c>
      <c r="J54" s="28">
        <v>37</v>
      </c>
      <c r="K54" s="28">
        <v>54</v>
      </c>
    </row>
    <row r="55" spans="1:11" ht="17.25">
      <c r="A55" s="21" t="s">
        <v>49</v>
      </c>
      <c r="B55" s="26">
        <f t="shared" si="2"/>
        <v>10448</v>
      </c>
      <c r="C55" s="26">
        <f t="shared" si="3"/>
        <v>5265</v>
      </c>
      <c r="D55" s="26">
        <f t="shared" si="4"/>
        <v>5183</v>
      </c>
      <c r="E55" s="23">
        <v>10293</v>
      </c>
      <c r="F55" s="23">
        <v>5194</v>
      </c>
      <c r="G55" s="23">
        <v>5099</v>
      </c>
      <c r="H55" s="23">
        <v>4914</v>
      </c>
      <c r="I55" s="27">
        <f t="shared" si="5"/>
        <v>155</v>
      </c>
      <c r="J55" s="28">
        <v>71</v>
      </c>
      <c r="K55" s="28">
        <v>84</v>
      </c>
    </row>
    <row r="56" spans="1:11" ht="17.25">
      <c r="A56" s="21" t="s">
        <v>50</v>
      </c>
      <c r="B56" s="26">
        <f t="shared" si="2"/>
        <v>11468</v>
      </c>
      <c r="C56" s="26">
        <f t="shared" si="3"/>
        <v>5795</v>
      </c>
      <c r="D56" s="26">
        <f t="shared" si="4"/>
        <v>5673</v>
      </c>
      <c r="E56" s="23">
        <v>11378</v>
      </c>
      <c r="F56" s="23">
        <v>5769</v>
      </c>
      <c r="G56" s="23">
        <v>5609</v>
      </c>
      <c r="H56" s="23">
        <v>4777</v>
      </c>
      <c r="I56" s="27">
        <f t="shared" si="5"/>
        <v>90</v>
      </c>
      <c r="J56" s="28">
        <v>26</v>
      </c>
      <c r="K56" s="28">
        <v>64</v>
      </c>
    </row>
    <row r="57" spans="1:11" ht="17.25">
      <c r="A57" s="21" t="s">
        <v>51</v>
      </c>
      <c r="B57" s="26">
        <f t="shared" si="2"/>
        <v>11532</v>
      </c>
      <c r="C57" s="26">
        <f t="shared" si="3"/>
        <v>5809</v>
      </c>
      <c r="D57" s="26">
        <f t="shared" si="4"/>
        <v>5723</v>
      </c>
      <c r="E57" s="23">
        <v>11381</v>
      </c>
      <c r="F57" s="23">
        <v>5754</v>
      </c>
      <c r="G57" s="23">
        <v>5627</v>
      </c>
      <c r="H57" s="23">
        <v>4492</v>
      </c>
      <c r="I57" s="27">
        <f t="shared" si="5"/>
        <v>151</v>
      </c>
      <c r="J57" s="28">
        <v>55</v>
      </c>
      <c r="K57" s="28">
        <v>96</v>
      </c>
    </row>
    <row r="58" spans="1:11" ht="17.25">
      <c r="A58" s="21" t="s">
        <v>52</v>
      </c>
      <c r="B58" s="26">
        <f t="shared" si="2"/>
        <v>5061</v>
      </c>
      <c r="C58" s="26">
        <f t="shared" si="3"/>
        <v>2957</v>
      </c>
      <c r="D58" s="26">
        <f t="shared" si="4"/>
        <v>2104</v>
      </c>
      <c r="E58" s="23">
        <v>4410</v>
      </c>
      <c r="F58" s="23">
        <v>2433</v>
      </c>
      <c r="G58" s="23">
        <v>1977</v>
      </c>
      <c r="H58" s="23">
        <v>2152</v>
      </c>
      <c r="I58" s="27">
        <f t="shared" si="5"/>
        <v>651</v>
      </c>
      <c r="J58" s="28">
        <v>524</v>
      </c>
      <c r="K58" s="28">
        <v>127</v>
      </c>
    </row>
    <row r="59" spans="1:11" ht="17.25">
      <c r="A59" s="20" t="s">
        <v>87</v>
      </c>
      <c r="B59" s="24">
        <f t="shared" si="2"/>
        <v>186749</v>
      </c>
      <c r="C59" s="24">
        <f t="shared" si="3"/>
        <v>96200</v>
      </c>
      <c r="D59" s="24">
        <f t="shared" si="4"/>
        <v>90549</v>
      </c>
      <c r="E59" s="22">
        <v>183066</v>
      </c>
      <c r="F59" s="22">
        <v>93587</v>
      </c>
      <c r="G59" s="22">
        <v>89479</v>
      </c>
      <c r="H59" s="22">
        <v>71363</v>
      </c>
      <c r="I59" s="25">
        <f t="shared" si="5"/>
        <v>3683</v>
      </c>
      <c r="J59" s="25">
        <f t="shared" ref="J59:K59" si="8">SUM(J60:J74)</f>
        <v>2613</v>
      </c>
      <c r="K59" s="25">
        <f t="shared" si="8"/>
        <v>1070</v>
      </c>
    </row>
    <row r="60" spans="1:11" ht="17.25">
      <c r="A60" s="21" t="s">
        <v>16</v>
      </c>
      <c r="B60" s="26">
        <f t="shared" si="2"/>
        <v>9434</v>
      </c>
      <c r="C60" s="26">
        <f t="shared" si="3"/>
        <v>4896</v>
      </c>
      <c r="D60" s="26">
        <f t="shared" si="4"/>
        <v>4538</v>
      </c>
      <c r="E60" s="23">
        <v>9407</v>
      </c>
      <c r="F60" s="23">
        <v>4886</v>
      </c>
      <c r="G60" s="23">
        <v>4521</v>
      </c>
      <c r="H60" s="23">
        <v>3322</v>
      </c>
      <c r="I60" s="27">
        <f t="shared" si="5"/>
        <v>27</v>
      </c>
      <c r="J60" s="28">
        <v>10</v>
      </c>
      <c r="K60" s="28">
        <v>17</v>
      </c>
    </row>
    <row r="61" spans="1:11" ht="17.25">
      <c r="A61" s="21" t="s">
        <v>53</v>
      </c>
      <c r="B61" s="26">
        <f t="shared" si="2"/>
        <v>6870</v>
      </c>
      <c r="C61" s="26">
        <f t="shared" si="3"/>
        <v>3517</v>
      </c>
      <c r="D61" s="26">
        <f t="shared" si="4"/>
        <v>3353</v>
      </c>
      <c r="E61" s="23">
        <v>6822</v>
      </c>
      <c r="F61" s="23">
        <v>3487</v>
      </c>
      <c r="G61" s="23">
        <v>3335</v>
      </c>
      <c r="H61" s="23">
        <v>2846</v>
      </c>
      <c r="I61" s="27">
        <f t="shared" si="5"/>
        <v>48</v>
      </c>
      <c r="J61" s="28">
        <v>30</v>
      </c>
      <c r="K61" s="28">
        <v>18</v>
      </c>
    </row>
    <row r="62" spans="1:11" ht="17.25">
      <c r="A62" s="21" t="s">
        <v>54</v>
      </c>
      <c r="B62" s="26">
        <f t="shared" si="2"/>
        <v>4551</v>
      </c>
      <c r="C62" s="26">
        <f t="shared" si="3"/>
        <v>2288</v>
      </c>
      <c r="D62" s="26">
        <f t="shared" si="4"/>
        <v>2263</v>
      </c>
      <c r="E62" s="23">
        <v>4513</v>
      </c>
      <c r="F62" s="23">
        <v>2270</v>
      </c>
      <c r="G62" s="23">
        <v>2243</v>
      </c>
      <c r="H62" s="23">
        <v>2079</v>
      </c>
      <c r="I62" s="27">
        <f t="shared" si="5"/>
        <v>38</v>
      </c>
      <c r="J62" s="28">
        <v>18</v>
      </c>
      <c r="K62" s="28">
        <v>20</v>
      </c>
    </row>
    <row r="63" spans="1:11" ht="17.25">
      <c r="A63" s="21" t="s">
        <v>55</v>
      </c>
      <c r="B63" s="26">
        <f t="shared" si="2"/>
        <v>11383</v>
      </c>
      <c r="C63" s="26">
        <f t="shared" si="3"/>
        <v>5671</v>
      </c>
      <c r="D63" s="26">
        <f t="shared" si="4"/>
        <v>5712</v>
      </c>
      <c r="E63" s="23">
        <v>11299</v>
      </c>
      <c r="F63" s="23">
        <v>5644</v>
      </c>
      <c r="G63" s="23">
        <v>5655</v>
      </c>
      <c r="H63" s="23">
        <v>5010</v>
      </c>
      <c r="I63" s="27">
        <f t="shared" si="5"/>
        <v>84</v>
      </c>
      <c r="J63" s="28">
        <v>27</v>
      </c>
      <c r="K63" s="28">
        <v>57</v>
      </c>
    </row>
    <row r="64" spans="1:11" ht="17.25">
      <c r="A64" s="21" t="s">
        <v>56</v>
      </c>
      <c r="B64" s="26">
        <f t="shared" si="2"/>
        <v>6687</v>
      </c>
      <c r="C64" s="26">
        <f t="shared" si="3"/>
        <v>3398</v>
      </c>
      <c r="D64" s="26">
        <f t="shared" si="4"/>
        <v>3289</v>
      </c>
      <c r="E64" s="23">
        <v>6654</v>
      </c>
      <c r="F64" s="23">
        <v>3389</v>
      </c>
      <c r="G64" s="23">
        <v>3265</v>
      </c>
      <c r="H64" s="23">
        <v>3072</v>
      </c>
      <c r="I64" s="27">
        <f t="shared" si="5"/>
        <v>33</v>
      </c>
      <c r="J64" s="28">
        <v>9</v>
      </c>
      <c r="K64" s="28">
        <v>24</v>
      </c>
    </row>
    <row r="65" spans="1:11" ht="17.25">
      <c r="A65" s="21" t="s">
        <v>57</v>
      </c>
      <c r="B65" s="26">
        <f t="shared" si="2"/>
        <v>10972</v>
      </c>
      <c r="C65" s="26">
        <f t="shared" si="3"/>
        <v>5571</v>
      </c>
      <c r="D65" s="26">
        <f t="shared" si="4"/>
        <v>5401</v>
      </c>
      <c r="E65" s="23">
        <v>10923</v>
      </c>
      <c r="F65" s="23">
        <v>5554</v>
      </c>
      <c r="G65" s="23">
        <v>5369</v>
      </c>
      <c r="H65" s="23">
        <v>4207</v>
      </c>
      <c r="I65" s="27">
        <f t="shared" si="5"/>
        <v>49</v>
      </c>
      <c r="J65" s="28">
        <v>17</v>
      </c>
      <c r="K65" s="28">
        <v>32</v>
      </c>
    </row>
    <row r="66" spans="1:11" ht="17.25">
      <c r="A66" s="21" t="s">
        <v>58</v>
      </c>
      <c r="B66" s="26">
        <f t="shared" si="2"/>
        <v>8847</v>
      </c>
      <c r="C66" s="26">
        <f t="shared" si="3"/>
        <v>4400</v>
      </c>
      <c r="D66" s="26">
        <f t="shared" si="4"/>
        <v>4447</v>
      </c>
      <c r="E66" s="23">
        <v>8788</v>
      </c>
      <c r="F66" s="23">
        <v>4377</v>
      </c>
      <c r="G66" s="23">
        <v>4411</v>
      </c>
      <c r="H66" s="23">
        <v>3488</v>
      </c>
      <c r="I66" s="27">
        <f t="shared" si="5"/>
        <v>59</v>
      </c>
      <c r="J66" s="28">
        <v>23</v>
      </c>
      <c r="K66" s="28">
        <v>36</v>
      </c>
    </row>
    <row r="67" spans="1:11" ht="17.25">
      <c r="A67" s="21" t="s">
        <v>59</v>
      </c>
      <c r="B67" s="26">
        <f t="shared" si="2"/>
        <v>19644</v>
      </c>
      <c r="C67" s="26">
        <f t="shared" si="3"/>
        <v>9998</v>
      </c>
      <c r="D67" s="26">
        <f t="shared" si="4"/>
        <v>9646</v>
      </c>
      <c r="E67" s="23">
        <v>19480</v>
      </c>
      <c r="F67" s="23">
        <v>9922</v>
      </c>
      <c r="G67" s="23">
        <v>9558</v>
      </c>
      <c r="H67" s="23">
        <v>6807</v>
      </c>
      <c r="I67" s="27">
        <f t="shared" si="5"/>
        <v>164</v>
      </c>
      <c r="J67" s="28">
        <v>76</v>
      </c>
      <c r="K67" s="28">
        <v>88</v>
      </c>
    </row>
    <row r="68" spans="1:11" ht="17.25">
      <c r="A68" s="21" t="s">
        <v>60</v>
      </c>
      <c r="B68" s="26">
        <f t="shared" si="2"/>
        <v>11173</v>
      </c>
      <c r="C68" s="26">
        <f t="shared" si="3"/>
        <v>5797</v>
      </c>
      <c r="D68" s="26">
        <f t="shared" si="4"/>
        <v>5376</v>
      </c>
      <c r="E68" s="23">
        <v>11039</v>
      </c>
      <c r="F68" s="23">
        <v>5743</v>
      </c>
      <c r="G68" s="23">
        <v>5296</v>
      </c>
      <c r="H68" s="23">
        <v>5015</v>
      </c>
      <c r="I68" s="27">
        <f t="shared" si="5"/>
        <v>134</v>
      </c>
      <c r="J68" s="28">
        <v>54</v>
      </c>
      <c r="K68" s="28">
        <v>80</v>
      </c>
    </row>
    <row r="69" spans="1:11" ht="17.25">
      <c r="A69" s="21" t="s">
        <v>61</v>
      </c>
      <c r="B69" s="26">
        <f t="shared" si="2"/>
        <v>15417</v>
      </c>
      <c r="C69" s="26">
        <f t="shared" si="3"/>
        <v>7768</v>
      </c>
      <c r="D69" s="26">
        <f t="shared" si="4"/>
        <v>7649</v>
      </c>
      <c r="E69" s="23">
        <v>15339</v>
      </c>
      <c r="F69" s="23">
        <v>7744</v>
      </c>
      <c r="G69" s="23">
        <v>7595</v>
      </c>
      <c r="H69" s="23">
        <v>5619</v>
      </c>
      <c r="I69" s="27">
        <f t="shared" si="5"/>
        <v>78</v>
      </c>
      <c r="J69" s="28">
        <v>24</v>
      </c>
      <c r="K69" s="28">
        <v>54</v>
      </c>
    </row>
    <row r="70" spans="1:11" ht="17.25">
      <c r="A70" s="21" t="s">
        <v>62</v>
      </c>
      <c r="B70" s="26">
        <f t="shared" si="2"/>
        <v>12265</v>
      </c>
      <c r="C70" s="26">
        <f t="shared" si="3"/>
        <v>6046</v>
      </c>
      <c r="D70" s="26">
        <f t="shared" si="4"/>
        <v>6219</v>
      </c>
      <c r="E70" s="23">
        <v>12215</v>
      </c>
      <c r="F70" s="23">
        <v>6021</v>
      </c>
      <c r="G70" s="23">
        <v>6194</v>
      </c>
      <c r="H70" s="23">
        <v>4300</v>
      </c>
      <c r="I70" s="27">
        <f t="shared" si="5"/>
        <v>50</v>
      </c>
      <c r="J70" s="28">
        <v>25</v>
      </c>
      <c r="K70" s="28">
        <v>25</v>
      </c>
    </row>
    <row r="71" spans="1:11" ht="17.25">
      <c r="A71" s="21" t="s">
        <v>63</v>
      </c>
      <c r="B71" s="26">
        <f t="shared" si="2"/>
        <v>19142</v>
      </c>
      <c r="C71" s="26">
        <f t="shared" si="3"/>
        <v>9572</v>
      </c>
      <c r="D71" s="26">
        <f t="shared" si="4"/>
        <v>9570</v>
      </c>
      <c r="E71" s="23">
        <v>19028</v>
      </c>
      <c r="F71" s="23">
        <v>9509</v>
      </c>
      <c r="G71" s="23">
        <v>9519</v>
      </c>
      <c r="H71" s="23">
        <v>6264</v>
      </c>
      <c r="I71" s="27">
        <f t="shared" si="5"/>
        <v>114</v>
      </c>
      <c r="J71" s="28">
        <v>63</v>
      </c>
      <c r="K71" s="28">
        <v>51</v>
      </c>
    </row>
    <row r="72" spans="1:11" ht="17.25">
      <c r="A72" s="21" t="s">
        <v>64</v>
      </c>
      <c r="B72" s="26">
        <f t="shared" si="2"/>
        <v>5039</v>
      </c>
      <c r="C72" s="26">
        <f t="shared" si="3"/>
        <v>3021</v>
      </c>
      <c r="D72" s="26">
        <f t="shared" si="4"/>
        <v>2018</v>
      </c>
      <c r="E72" s="23">
        <v>4226</v>
      </c>
      <c r="F72" s="23">
        <v>2232</v>
      </c>
      <c r="G72" s="23">
        <v>1994</v>
      </c>
      <c r="H72" s="23">
        <v>2039</v>
      </c>
      <c r="I72" s="27">
        <f t="shared" si="5"/>
        <v>813</v>
      </c>
      <c r="J72" s="28">
        <v>789</v>
      </c>
      <c r="K72" s="28">
        <v>24</v>
      </c>
    </row>
    <row r="73" spans="1:11" ht="17.25">
      <c r="A73" s="21" t="s">
        <v>65</v>
      </c>
      <c r="B73" s="26">
        <f t="shared" ref="B73:B74" si="9">C73+D73</f>
        <v>9429</v>
      </c>
      <c r="C73" s="26">
        <f t="shared" ref="C73:C74" si="10">F73+J73</f>
        <v>5228</v>
      </c>
      <c r="D73" s="26">
        <f t="shared" ref="D73:D74" si="11">G73+K73</f>
        <v>4201</v>
      </c>
      <c r="E73" s="23">
        <v>8566</v>
      </c>
      <c r="F73" s="23">
        <v>4404</v>
      </c>
      <c r="G73" s="23">
        <v>4162</v>
      </c>
      <c r="H73" s="23">
        <v>3200</v>
      </c>
      <c r="I73" s="27">
        <f t="shared" si="5"/>
        <v>863</v>
      </c>
      <c r="J73" s="28">
        <v>824</v>
      </c>
      <c r="K73" s="28">
        <v>39</v>
      </c>
    </row>
    <row r="74" spans="1:11" ht="17.25">
      <c r="A74" s="21" t="s">
        <v>66</v>
      </c>
      <c r="B74" s="26">
        <f t="shared" si="9"/>
        <v>35896</v>
      </c>
      <c r="C74" s="26">
        <f t="shared" si="10"/>
        <v>19029</v>
      </c>
      <c r="D74" s="26">
        <f t="shared" si="11"/>
        <v>16867</v>
      </c>
      <c r="E74" s="23">
        <v>34767</v>
      </c>
      <c r="F74" s="23">
        <v>18405</v>
      </c>
      <c r="G74" s="23">
        <v>16362</v>
      </c>
      <c r="H74" s="23">
        <v>14095</v>
      </c>
      <c r="I74" s="27">
        <f t="shared" ref="I74" si="12">SUM(J74:K74)</f>
        <v>1129</v>
      </c>
      <c r="J74" s="28">
        <v>624</v>
      </c>
      <c r="K74" s="28">
        <v>505</v>
      </c>
    </row>
  </sheetData>
  <mergeCells count="5">
    <mergeCell ref="C2:I2"/>
    <mergeCell ref="A5:A6"/>
    <mergeCell ref="B5:D5"/>
    <mergeCell ref="E5:H5"/>
    <mergeCell ref="I5:K5"/>
  </mergeCells>
  <phoneticPr fontId="79" type="noConversion"/>
  <pageMargins left="0.78740157480314965" right="0.78740157480314965" top="0.6692913385826772" bottom="0.74803149606299213" header="0.35433070866141736" footer="0.31496062992125984"/>
  <pageSetup paperSize="9" scale="56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15년 9월말 인구(외국인포함)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cwpc</cp:lastModifiedBy>
  <cp:lastPrinted>2015-10-14T23:26:59Z</cp:lastPrinted>
  <dcterms:created xsi:type="dcterms:W3CDTF">2009-12-11T08:44:30Z</dcterms:created>
  <dcterms:modified xsi:type="dcterms:W3CDTF">2015-10-14T23:27:10Z</dcterms:modified>
</cp:coreProperties>
</file>