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8.1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K44" i="5" l="1"/>
  <c r="J44" i="5"/>
  <c r="K37" i="5"/>
  <c r="K32" i="5"/>
  <c r="J37" i="5"/>
  <c r="J32" i="5"/>
  <c r="I68" i="5" l="1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K53" i="5"/>
  <c r="J53" i="5"/>
  <c r="I52" i="5"/>
  <c r="I51" i="5"/>
  <c r="I50" i="5"/>
  <c r="I49" i="5"/>
  <c r="I48" i="5"/>
  <c r="I47" i="5"/>
  <c r="I46" i="5"/>
  <c r="I45" i="5"/>
  <c r="I44" i="5"/>
  <c r="I43" i="5"/>
  <c r="I42" i="5"/>
  <c r="I41" i="5"/>
  <c r="K40" i="5"/>
  <c r="J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K23" i="5"/>
  <c r="J23" i="5"/>
  <c r="I22" i="5"/>
  <c r="I21" i="5"/>
  <c r="I20" i="5"/>
  <c r="I19" i="5"/>
  <c r="I18" i="5"/>
  <c r="I17" i="5"/>
  <c r="I16" i="5"/>
  <c r="K15" i="5"/>
  <c r="J15" i="5"/>
  <c r="I14" i="5"/>
  <c r="I13" i="5"/>
  <c r="I12" i="5"/>
  <c r="I11" i="5"/>
  <c r="I10" i="5"/>
  <c r="I9" i="5"/>
  <c r="I8" i="5"/>
  <c r="I7" i="5"/>
  <c r="K6" i="5"/>
  <c r="J6" i="5"/>
  <c r="I15" i="5" l="1"/>
  <c r="I53" i="5"/>
  <c r="I40" i="5"/>
  <c r="I23" i="5"/>
  <c r="I6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54" i="5"/>
  <c r="E42" i="5"/>
  <c r="E43" i="5"/>
  <c r="E44" i="5"/>
  <c r="E45" i="5"/>
  <c r="B45" i="5" s="1"/>
  <c r="E46" i="5"/>
  <c r="B46" i="5" s="1"/>
  <c r="E47" i="5"/>
  <c r="B47" i="5" s="1"/>
  <c r="E48" i="5"/>
  <c r="B48" i="5" s="1"/>
  <c r="E49" i="5"/>
  <c r="B49" i="5" s="1"/>
  <c r="E50" i="5"/>
  <c r="B50" i="5" s="1"/>
  <c r="E51" i="5"/>
  <c r="B51" i="5" s="1"/>
  <c r="E52" i="5"/>
  <c r="B52" i="5" s="1"/>
  <c r="E41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4" i="5"/>
  <c r="E17" i="5"/>
  <c r="E18" i="5"/>
  <c r="E19" i="5"/>
  <c r="E20" i="5"/>
  <c r="E21" i="5"/>
  <c r="E22" i="5"/>
  <c r="E16" i="5"/>
  <c r="E8" i="5"/>
  <c r="E9" i="5"/>
  <c r="E10" i="5"/>
  <c r="E11" i="5"/>
  <c r="E12" i="5"/>
  <c r="E13" i="5"/>
  <c r="E14" i="5"/>
  <c r="E7" i="5"/>
  <c r="J5" i="5" l="1"/>
  <c r="K5" i="5"/>
  <c r="F53" i="5"/>
  <c r="G53" i="5"/>
  <c r="H53" i="5"/>
  <c r="E53" i="5"/>
  <c r="F40" i="5"/>
  <c r="G40" i="5"/>
  <c r="H40" i="5"/>
  <c r="E40" i="5"/>
  <c r="F23" i="5"/>
  <c r="G23" i="5"/>
  <c r="H23" i="5"/>
  <c r="E23" i="5"/>
  <c r="F15" i="5"/>
  <c r="G15" i="5"/>
  <c r="H15" i="5"/>
  <c r="E15" i="5"/>
  <c r="F6" i="5"/>
  <c r="G6" i="5"/>
  <c r="H6" i="5"/>
  <c r="I5" i="5" l="1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1" i="5"/>
  <c r="C41" i="5"/>
  <c r="D41" i="5"/>
  <c r="B42" i="5"/>
  <c r="B43" i="5"/>
  <c r="B44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D53" i="5" l="1"/>
  <c r="C53" i="5"/>
  <c r="D40" i="5"/>
  <c r="C40" i="5"/>
  <c r="D23" i="5"/>
  <c r="C23" i="5"/>
  <c r="D15" i="5"/>
  <c r="D6" i="5"/>
  <c r="C6" i="5" l="1"/>
  <c r="C15" i="5"/>
  <c r="B53" i="5"/>
  <c r="B40" i="5"/>
  <c r="B23" i="5"/>
  <c r="B15" i="5"/>
  <c r="F5" i="5" l="1"/>
  <c r="G5" i="5"/>
  <c r="H5" i="5"/>
  <c r="C6" i="2"/>
  <c r="A23" i="2"/>
  <c r="C29" i="2"/>
  <c r="C5" i="5" l="1"/>
  <c r="D5" i="5"/>
  <c r="E6" i="5"/>
  <c r="E5" i="5" s="1"/>
  <c r="B7" i="5"/>
  <c r="B6" i="5" l="1"/>
  <c r="B5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<sst xmlns="http://schemas.openxmlformats.org/spreadsheetml/2006/main" count="108" uniqueCount="92">
  <si>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</si>
  <si>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</si>
  <si>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</si>
  <si>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</si>
  <si>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</si>
  <si>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</si>
  <si>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</si>
  <si>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</si>
  <si>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</si>
  <si>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</si>
  <si>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</si>
  <si>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</si>
  <si>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</si>
  <si>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</si>
  <si>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</si>
  <si>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</si>
  <si>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</si>
  <si>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</si>
  <si>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</si>
  <si>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</si>
  <si>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</si>
  <si>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</si>
  <si>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</si>
  <si>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</si>
  <si>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</si>
  <si>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</si>
  <si>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</si>
  <si>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</si>
  <si>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</si>
  <si>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</si>
  <si>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</si>
  <si>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</si>
  <si>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</si>
  <si>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</si>
  <si>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</si>
  <si>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</si>
  <si>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</si>
  <si>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</si>
  <si>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</si>
  <si>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</si>
  <si>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</si>
  <si>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</si>
  <si>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</si>
  <si>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</si>
  <si>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</si>
  <si>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</si>
  <si>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</si>
  <si>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</si>
  <si>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</si>
  <si>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</si>
  <si>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</si>
  <si>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</si>
  <si>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</si>
  <si>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</si>
  <si>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</si>
  <si>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</si>
  <si>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</si>
  <si>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</si>
  <si>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</si>
  <si>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</si>
  <si>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</si>
  <si>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</si>
  <si>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</si>
  <si>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</si>
  <si>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</si>
  <si>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</si>
  <si>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</si>
  <si>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</si>
  <si>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</si>
  <si>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</si>
  <si>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</si>
  <si>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</si>
  <si>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</si>
  <si>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</si>
  <si>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</si>
  <si>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</si>
  <si>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</si>
  <si>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</si>
  <si>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</si>
  <si>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</si>
  <si>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</si>
  <si>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</si>
  <si>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</si>
  <si>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</si>
  <si>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</si>
  <si>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</si>
  <si>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</si>
  <si>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</si>
  <si>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</si>
  <si>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</si>
  <si>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>2018년 1월말 주민등록인구 현황</t>
    <phoneticPr fontId="78" type="noConversion"/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</si>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</sst>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P19" sqref="P19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2" t="s">
        <v>90</v>
      </c>
      <c r="D1" s="43"/>
      <c r="E1" s="43"/>
      <c r="F1" s="43"/>
      <c r="G1" s="43"/>
      <c r="H1" s="43"/>
      <c r="I1" s="43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4" t="s">
        <v>6</v>
      </c>
      <c r="B3" s="46" t="s">
        <v>62</v>
      </c>
      <c r="C3" s="47"/>
      <c r="D3" s="48"/>
      <c r="E3" s="49" t="s">
        <v>1</v>
      </c>
      <c r="F3" s="47"/>
      <c r="G3" s="47"/>
      <c r="H3" s="48"/>
      <c r="I3" s="49" t="s">
        <v>84</v>
      </c>
      <c r="J3" s="47"/>
      <c r="K3" s="48"/>
    </row>
    <row r="4" spans="1:22" ht="21" customHeight="1">
      <c r="A4" s="45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K5" si="0">B6+B15+B23+B40+B53</f>
        <v>1072678</v>
      </c>
      <c r="C5" s="24">
        <f t="shared" si="0"/>
        <v>546259</v>
      </c>
      <c r="D5" s="24">
        <f t="shared" si="0"/>
        <v>526419</v>
      </c>
      <c r="E5" s="24">
        <f t="shared" si="0"/>
        <v>1057179</v>
      </c>
      <c r="F5" s="24">
        <f t="shared" si="0"/>
        <v>536253</v>
      </c>
      <c r="G5" s="24">
        <f t="shared" si="0"/>
        <v>520926</v>
      </c>
      <c r="H5" s="24">
        <f t="shared" si="0"/>
        <v>421009</v>
      </c>
      <c r="I5" s="24">
        <f t="shared" si="0"/>
        <v>15499</v>
      </c>
      <c r="J5" s="24">
        <f t="shared" si="0"/>
        <v>10006</v>
      </c>
      <c r="K5" s="24">
        <f t="shared" si="0"/>
        <v>5493</v>
      </c>
      <c r="M5" s="21"/>
      <c r="N5" s="21"/>
      <c r="O5" s="21"/>
      <c r="P5" s="21"/>
      <c r="Q5" s="21"/>
      <c r="R5" s="21"/>
    </row>
    <row r="6" spans="1:22" ht="17.25">
      <c r="A6" s="33" t="s">
        <v>78</v>
      </c>
      <c r="B6" s="34">
        <f>(E6+I6)</f>
        <v>257685</v>
      </c>
      <c r="C6" s="34">
        <f>(F6+J6)</f>
        <v>131638</v>
      </c>
      <c r="D6" s="34">
        <f>(G6+K6)</f>
        <v>126047</v>
      </c>
      <c r="E6" s="35">
        <f>SUM(E7:E14)</f>
        <v>253781</v>
      </c>
      <c r="F6" s="35">
        <f t="shared" ref="F6:H6" si="1">SUM(F7:F14)</f>
        <v>129212</v>
      </c>
      <c r="G6" s="35">
        <f t="shared" si="1"/>
        <v>124569</v>
      </c>
      <c r="H6" s="35">
        <f t="shared" si="1"/>
        <v>101512</v>
      </c>
      <c r="I6" s="35">
        <f>SUM(I7:I14)</f>
        <v>3904</v>
      </c>
      <c r="J6" s="35">
        <f>SUM(J7:J14)</f>
        <v>2426</v>
      </c>
      <c r="K6" s="35">
        <f>SUM(K7:K14)</f>
        <v>1478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2">(E7+I7)</f>
        <v>22555</v>
      </c>
      <c r="C7" s="17">
        <f t="shared" ref="C7:C66" si="3">(F7+J7)</f>
        <v>11465</v>
      </c>
      <c r="D7" s="17">
        <f t="shared" ref="D7:D66" si="4">(G7+K7)</f>
        <v>11090</v>
      </c>
      <c r="E7" s="36">
        <f>SUM(F7:G7)</f>
        <v>22314</v>
      </c>
      <c r="F7" s="31">
        <v>11326</v>
      </c>
      <c r="G7" s="31">
        <v>10988</v>
      </c>
      <c r="H7" s="31">
        <v>8856</v>
      </c>
      <c r="I7" s="35">
        <f>SUM(J7:K7)</f>
        <v>241</v>
      </c>
      <c r="J7" s="18">
        <v>139</v>
      </c>
      <c r="K7" s="19">
        <v>102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2"/>
        <v>36997</v>
      </c>
      <c r="C8" s="17">
        <f t="shared" si="3"/>
        <v>18788</v>
      </c>
      <c r="D8" s="17">
        <f t="shared" si="4"/>
        <v>18209</v>
      </c>
      <c r="E8" s="36">
        <f t="shared" ref="E8:E14" si="5">SUM(F8:G8)</f>
        <v>36805</v>
      </c>
      <c r="F8" s="31">
        <v>18685</v>
      </c>
      <c r="G8" s="31">
        <v>18120</v>
      </c>
      <c r="H8" s="31">
        <v>13482</v>
      </c>
      <c r="I8" s="35">
        <f t="shared" ref="I8:I14" si="6">SUM(J8:K8)</f>
        <v>192</v>
      </c>
      <c r="J8" s="18">
        <v>103</v>
      </c>
      <c r="K8" s="19">
        <v>89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2"/>
        <v>7399</v>
      </c>
      <c r="C9" s="17">
        <f t="shared" si="3"/>
        <v>3888</v>
      </c>
      <c r="D9" s="17">
        <f t="shared" si="4"/>
        <v>3511</v>
      </c>
      <c r="E9" s="36">
        <f t="shared" si="5"/>
        <v>6984</v>
      </c>
      <c r="F9" s="31">
        <v>3528</v>
      </c>
      <c r="G9" s="31">
        <v>3456</v>
      </c>
      <c r="H9" s="31">
        <v>3315</v>
      </c>
      <c r="I9" s="35">
        <f t="shared" si="6"/>
        <v>415</v>
      </c>
      <c r="J9" s="18">
        <v>360</v>
      </c>
      <c r="K9" s="19">
        <v>55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2"/>
        <v>36488</v>
      </c>
      <c r="C10" s="17">
        <f t="shared" si="3"/>
        <v>18533</v>
      </c>
      <c r="D10" s="17">
        <f t="shared" si="4"/>
        <v>17955</v>
      </c>
      <c r="E10" s="36">
        <f t="shared" si="5"/>
        <v>36135</v>
      </c>
      <c r="F10" s="31">
        <v>18349</v>
      </c>
      <c r="G10" s="31">
        <v>17786</v>
      </c>
      <c r="H10" s="31">
        <v>14940</v>
      </c>
      <c r="I10" s="35">
        <f t="shared" si="6"/>
        <v>353</v>
      </c>
      <c r="J10" s="18">
        <v>184</v>
      </c>
      <c r="K10" s="19">
        <v>169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2"/>
        <v>37946</v>
      </c>
      <c r="C11" s="17">
        <f t="shared" si="3"/>
        <v>19754</v>
      </c>
      <c r="D11" s="17">
        <f t="shared" si="4"/>
        <v>18192</v>
      </c>
      <c r="E11" s="36">
        <f t="shared" si="5"/>
        <v>36729</v>
      </c>
      <c r="F11" s="31">
        <v>18794</v>
      </c>
      <c r="G11" s="31">
        <v>17935</v>
      </c>
      <c r="H11" s="31">
        <v>13557</v>
      </c>
      <c r="I11" s="35">
        <f t="shared" si="6"/>
        <v>1217</v>
      </c>
      <c r="J11" s="18">
        <v>960</v>
      </c>
      <c r="K11" s="19">
        <v>257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2"/>
        <v>49506</v>
      </c>
      <c r="C12" s="17">
        <f t="shared" si="3"/>
        <v>25047</v>
      </c>
      <c r="D12" s="17">
        <f t="shared" si="4"/>
        <v>24459</v>
      </c>
      <c r="E12" s="36">
        <f t="shared" si="5"/>
        <v>48895</v>
      </c>
      <c r="F12" s="31">
        <v>24779</v>
      </c>
      <c r="G12" s="31">
        <v>24116</v>
      </c>
      <c r="H12" s="31">
        <v>18877</v>
      </c>
      <c r="I12" s="35">
        <f t="shared" si="6"/>
        <v>611</v>
      </c>
      <c r="J12" s="18">
        <v>268</v>
      </c>
      <c r="K12" s="19">
        <v>343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2"/>
        <v>34611</v>
      </c>
      <c r="C13" s="17">
        <f t="shared" si="3"/>
        <v>18001</v>
      </c>
      <c r="D13" s="17">
        <f t="shared" si="4"/>
        <v>16610</v>
      </c>
      <c r="E13" s="36">
        <f t="shared" si="5"/>
        <v>34024</v>
      </c>
      <c r="F13" s="31">
        <v>17726</v>
      </c>
      <c r="G13" s="31">
        <v>16298</v>
      </c>
      <c r="H13" s="31">
        <v>15640</v>
      </c>
      <c r="I13" s="35">
        <f t="shared" si="6"/>
        <v>587</v>
      </c>
      <c r="J13" s="18">
        <v>275</v>
      </c>
      <c r="K13" s="19">
        <v>312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2"/>
        <v>32183</v>
      </c>
      <c r="C14" s="17">
        <f t="shared" si="3"/>
        <v>16162</v>
      </c>
      <c r="D14" s="17">
        <f t="shared" si="4"/>
        <v>16021</v>
      </c>
      <c r="E14" s="36">
        <f t="shared" si="5"/>
        <v>31895</v>
      </c>
      <c r="F14" s="31">
        <v>16025</v>
      </c>
      <c r="G14" s="31">
        <v>15870</v>
      </c>
      <c r="H14" s="31">
        <v>12845</v>
      </c>
      <c r="I14" s="35">
        <f t="shared" si="6"/>
        <v>288</v>
      </c>
      <c r="J14" s="18">
        <v>137</v>
      </c>
      <c r="K14" s="19">
        <v>151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3" t="s">
        <v>79</v>
      </c>
      <c r="B15" s="34">
        <f t="shared" si="2"/>
        <v>231964</v>
      </c>
      <c r="C15" s="34">
        <f t="shared" si="3"/>
        <v>119520</v>
      </c>
      <c r="D15" s="34">
        <f t="shared" si="4"/>
        <v>112444</v>
      </c>
      <c r="E15" s="35">
        <f>SUM(E16:E22)</f>
        <v>227940</v>
      </c>
      <c r="F15" s="37">
        <f t="shared" ref="F15:H15" si="7">SUM(F16:F22)</f>
        <v>116580</v>
      </c>
      <c r="G15" s="37">
        <f t="shared" si="7"/>
        <v>111360</v>
      </c>
      <c r="H15" s="37">
        <f t="shared" si="7"/>
        <v>84354</v>
      </c>
      <c r="I15" s="35">
        <f>SUM(J15:K15)</f>
        <v>4024</v>
      </c>
      <c r="J15" s="35">
        <f>SUM(J16:J22)</f>
        <v>2940</v>
      </c>
      <c r="K15" s="35">
        <f>SUM(K16:K22)</f>
        <v>1084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2"/>
        <v>45426</v>
      </c>
      <c r="C16" s="17">
        <f t="shared" si="3"/>
        <v>22989</v>
      </c>
      <c r="D16" s="17">
        <f t="shared" si="4"/>
        <v>22437</v>
      </c>
      <c r="E16" s="38">
        <f>SUM(F16:G16)</f>
        <v>45164</v>
      </c>
      <c r="F16" s="31">
        <v>22869</v>
      </c>
      <c r="G16" s="31">
        <v>22295</v>
      </c>
      <c r="H16" s="31">
        <v>15517</v>
      </c>
      <c r="I16" s="35">
        <f>SUM(J16:K16)</f>
        <v>262</v>
      </c>
      <c r="J16" s="18">
        <v>120</v>
      </c>
      <c r="K16" s="19">
        <v>142</v>
      </c>
      <c r="L16" s="32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2"/>
        <v>25387</v>
      </c>
      <c r="C17" s="17">
        <f t="shared" si="3"/>
        <v>13734</v>
      </c>
      <c r="D17" s="17">
        <f t="shared" si="4"/>
        <v>11653</v>
      </c>
      <c r="E17" s="38">
        <f t="shared" ref="E17:E22" si="8">SUM(F17:G17)</f>
        <v>24362</v>
      </c>
      <c r="F17" s="31">
        <v>13128</v>
      </c>
      <c r="G17" s="31">
        <v>11234</v>
      </c>
      <c r="H17" s="31">
        <v>12583</v>
      </c>
      <c r="I17" s="35">
        <f t="shared" ref="I17:I22" si="9">SUM(J17:K17)</f>
        <v>1025</v>
      </c>
      <c r="J17" s="18">
        <v>606</v>
      </c>
      <c r="K17" s="19">
        <v>419</v>
      </c>
      <c r="L17" s="32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2"/>
        <v>30487</v>
      </c>
      <c r="C18" s="17">
        <f t="shared" si="3"/>
        <v>15444</v>
      </c>
      <c r="D18" s="17">
        <f t="shared" si="4"/>
        <v>15043</v>
      </c>
      <c r="E18" s="38">
        <f t="shared" si="8"/>
        <v>30254</v>
      </c>
      <c r="F18" s="31">
        <v>15320</v>
      </c>
      <c r="G18" s="31">
        <v>14934</v>
      </c>
      <c r="H18" s="31">
        <v>10385</v>
      </c>
      <c r="I18" s="35">
        <f t="shared" si="9"/>
        <v>233</v>
      </c>
      <c r="J18" s="18">
        <v>124</v>
      </c>
      <c r="K18" s="19">
        <v>109</v>
      </c>
      <c r="L18" s="32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2"/>
        <v>50796</v>
      </c>
      <c r="C19" s="17">
        <f t="shared" si="3"/>
        <v>25489</v>
      </c>
      <c r="D19" s="17">
        <f t="shared" si="4"/>
        <v>25307</v>
      </c>
      <c r="E19" s="38">
        <f t="shared" si="8"/>
        <v>50517</v>
      </c>
      <c r="F19" s="31">
        <v>25368</v>
      </c>
      <c r="G19" s="31">
        <v>25149</v>
      </c>
      <c r="H19" s="31">
        <v>18480</v>
      </c>
      <c r="I19" s="35">
        <f t="shared" si="9"/>
        <v>279</v>
      </c>
      <c r="J19" s="18">
        <v>121</v>
      </c>
      <c r="K19" s="19">
        <v>158</v>
      </c>
      <c r="L19" s="32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2"/>
        <v>42149</v>
      </c>
      <c r="C20" s="17">
        <f t="shared" si="3"/>
        <v>21484</v>
      </c>
      <c r="D20" s="17">
        <f t="shared" si="4"/>
        <v>20665</v>
      </c>
      <c r="E20" s="38">
        <f t="shared" si="8"/>
        <v>41807</v>
      </c>
      <c r="F20" s="31">
        <v>21286</v>
      </c>
      <c r="G20" s="31">
        <v>20521</v>
      </c>
      <c r="H20" s="31">
        <v>14890</v>
      </c>
      <c r="I20" s="35">
        <f t="shared" si="9"/>
        <v>342</v>
      </c>
      <c r="J20" s="18">
        <v>198</v>
      </c>
      <c r="K20" s="19">
        <v>144</v>
      </c>
      <c r="L20" s="32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2"/>
        <v>27559</v>
      </c>
      <c r="C21" s="17">
        <f t="shared" si="3"/>
        <v>14531</v>
      </c>
      <c r="D21" s="17">
        <f t="shared" si="4"/>
        <v>13028</v>
      </c>
      <c r="E21" s="38">
        <f t="shared" si="8"/>
        <v>26904</v>
      </c>
      <c r="F21" s="31">
        <v>13939</v>
      </c>
      <c r="G21" s="31">
        <v>12965</v>
      </c>
      <c r="H21" s="31">
        <v>8914</v>
      </c>
      <c r="I21" s="35">
        <f t="shared" si="9"/>
        <v>655</v>
      </c>
      <c r="J21" s="18">
        <v>592</v>
      </c>
      <c r="K21" s="19">
        <v>63</v>
      </c>
      <c r="L21" s="32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2"/>
        <v>10160</v>
      </c>
      <c r="C22" s="17">
        <f t="shared" si="3"/>
        <v>5849</v>
      </c>
      <c r="D22" s="17">
        <f t="shared" si="4"/>
        <v>4311</v>
      </c>
      <c r="E22" s="38">
        <f t="shared" si="8"/>
        <v>8932</v>
      </c>
      <c r="F22" s="31">
        <v>4670</v>
      </c>
      <c r="G22" s="31">
        <v>4262</v>
      </c>
      <c r="H22" s="31">
        <v>3585</v>
      </c>
      <c r="I22" s="35">
        <f t="shared" si="9"/>
        <v>1228</v>
      </c>
      <c r="J22" s="18">
        <v>1179</v>
      </c>
      <c r="K22" s="19">
        <v>49</v>
      </c>
      <c r="L22" s="32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3" t="s">
        <v>80</v>
      </c>
      <c r="B23" s="34">
        <f t="shared" si="2"/>
        <v>183916</v>
      </c>
      <c r="C23" s="34">
        <f t="shared" si="3"/>
        <v>91966</v>
      </c>
      <c r="D23" s="34">
        <f t="shared" si="4"/>
        <v>91950</v>
      </c>
      <c r="E23" s="36">
        <f>SUM(E24:E39)</f>
        <v>181757</v>
      </c>
      <c r="F23" s="38">
        <f>SUM(F24:F39)</f>
        <v>90661</v>
      </c>
      <c r="G23" s="38">
        <f>SUM(G24:G39)</f>
        <v>91096</v>
      </c>
      <c r="H23" s="38">
        <f>SUM(H24:H39)</f>
        <v>77809</v>
      </c>
      <c r="I23" s="35">
        <f>SUM(J23:K23)</f>
        <v>2159</v>
      </c>
      <c r="J23" s="35">
        <f>SUM(J24:J39)</f>
        <v>1305</v>
      </c>
      <c r="K23" s="35">
        <f>SUM(K24:K39)</f>
        <v>854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2"/>
        <v>4928</v>
      </c>
      <c r="C24" s="17">
        <f t="shared" si="3"/>
        <v>2633</v>
      </c>
      <c r="D24" s="17">
        <f t="shared" si="4"/>
        <v>2295</v>
      </c>
      <c r="E24" s="36">
        <f>SUM(F24:G24)</f>
        <v>4685</v>
      </c>
      <c r="F24" s="31">
        <v>2407</v>
      </c>
      <c r="G24" s="31">
        <v>2278</v>
      </c>
      <c r="H24" s="31">
        <v>2322</v>
      </c>
      <c r="I24" s="35">
        <f>SUM(J24:K24)</f>
        <v>243</v>
      </c>
      <c r="J24" s="19">
        <v>226</v>
      </c>
      <c r="K24" s="19">
        <v>17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2"/>
        <v>13394</v>
      </c>
      <c r="C25" s="17">
        <f t="shared" si="3"/>
        <v>6859</v>
      </c>
      <c r="D25" s="17">
        <f t="shared" si="4"/>
        <v>6535</v>
      </c>
      <c r="E25" s="36">
        <f t="shared" ref="E25:E39" si="10">SUM(F25:G25)</f>
        <v>13193</v>
      </c>
      <c r="F25" s="31">
        <v>6750</v>
      </c>
      <c r="G25" s="31">
        <v>6443</v>
      </c>
      <c r="H25" s="31">
        <v>5473</v>
      </c>
      <c r="I25" s="35">
        <f t="shared" ref="I25:I39" si="11">SUM(J25:K25)</f>
        <v>201</v>
      </c>
      <c r="J25" s="19">
        <v>109</v>
      </c>
      <c r="K25" s="19">
        <v>92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2"/>
        <v>4347</v>
      </c>
      <c r="C26" s="17">
        <f t="shared" si="3"/>
        <v>2458</v>
      </c>
      <c r="D26" s="17">
        <f t="shared" si="4"/>
        <v>1889</v>
      </c>
      <c r="E26" s="36">
        <f t="shared" si="10"/>
        <v>3877</v>
      </c>
      <c r="F26" s="31">
        <v>2052</v>
      </c>
      <c r="G26" s="31">
        <v>1825</v>
      </c>
      <c r="H26" s="31">
        <v>1814</v>
      </c>
      <c r="I26" s="35">
        <f t="shared" si="11"/>
        <v>470</v>
      </c>
      <c r="J26" s="19">
        <v>406</v>
      </c>
      <c r="K26" s="19">
        <v>64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2"/>
        <v>4370</v>
      </c>
      <c r="C27" s="17">
        <f t="shared" si="3"/>
        <v>2196</v>
      </c>
      <c r="D27" s="17">
        <f t="shared" si="4"/>
        <v>2174</v>
      </c>
      <c r="E27" s="36">
        <f t="shared" si="10"/>
        <v>4262</v>
      </c>
      <c r="F27" s="31">
        <v>2118</v>
      </c>
      <c r="G27" s="31">
        <v>2144</v>
      </c>
      <c r="H27" s="31">
        <v>2202</v>
      </c>
      <c r="I27" s="35">
        <f t="shared" si="11"/>
        <v>108</v>
      </c>
      <c r="J27" s="19">
        <v>78</v>
      </c>
      <c r="K27" s="19">
        <v>30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2"/>
        <v>13563</v>
      </c>
      <c r="C28" s="17">
        <f t="shared" si="3"/>
        <v>6815</v>
      </c>
      <c r="D28" s="17">
        <f t="shared" si="4"/>
        <v>6748</v>
      </c>
      <c r="E28" s="36">
        <f t="shared" si="10"/>
        <v>13452</v>
      </c>
      <c r="F28" s="31">
        <v>6741</v>
      </c>
      <c r="G28" s="31">
        <v>6711</v>
      </c>
      <c r="H28" s="31">
        <v>5147</v>
      </c>
      <c r="I28" s="35">
        <f t="shared" si="11"/>
        <v>111</v>
      </c>
      <c r="J28" s="19">
        <v>74</v>
      </c>
      <c r="K28" s="19">
        <v>37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2"/>
        <v>915</v>
      </c>
      <c r="C29" s="17">
        <f t="shared" si="3"/>
        <v>489</v>
      </c>
      <c r="D29" s="17">
        <f t="shared" si="4"/>
        <v>426</v>
      </c>
      <c r="E29" s="36">
        <f t="shared" si="10"/>
        <v>876</v>
      </c>
      <c r="F29" s="31">
        <v>457</v>
      </c>
      <c r="G29" s="31">
        <v>419</v>
      </c>
      <c r="H29" s="31">
        <v>428</v>
      </c>
      <c r="I29" s="35">
        <f t="shared" si="11"/>
        <v>39</v>
      </c>
      <c r="J29" s="19">
        <v>32</v>
      </c>
      <c r="K29" s="19">
        <v>7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2"/>
        <v>31759</v>
      </c>
      <c r="C30" s="17">
        <f t="shared" si="3"/>
        <v>15774</v>
      </c>
      <c r="D30" s="17">
        <f t="shared" si="4"/>
        <v>15985</v>
      </c>
      <c r="E30" s="36">
        <f t="shared" si="10"/>
        <v>31425</v>
      </c>
      <c r="F30" s="31">
        <v>15618</v>
      </c>
      <c r="G30" s="31">
        <v>15807</v>
      </c>
      <c r="H30" s="31">
        <v>11737</v>
      </c>
      <c r="I30" s="35">
        <f t="shared" si="11"/>
        <v>334</v>
      </c>
      <c r="J30" s="19">
        <v>156</v>
      </c>
      <c r="K30" s="19">
        <v>178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2"/>
        <v>12257</v>
      </c>
      <c r="C31" s="17">
        <f t="shared" si="3"/>
        <v>6055</v>
      </c>
      <c r="D31" s="17">
        <f t="shared" si="4"/>
        <v>6202</v>
      </c>
      <c r="E31" s="36">
        <f t="shared" si="10"/>
        <v>12131</v>
      </c>
      <c r="F31" s="31">
        <v>6001</v>
      </c>
      <c r="G31" s="31">
        <v>6130</v>
      </c>
      <c r="H31" s="31">
        <v>5568</v>
      </c>
      <c r="I31" s="35">
        <f t="shared" si="11"/>
        <v>126</v>
      </c>
      <c r="J31" s="19">
        <v>54</v>
      </c>
      <c r="K31" s="19">
        <v>72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2"/>
        <v>16731</v>
      </c>
      <c r="C32" s="17">
        <f t="shared" si="3"/>
        <v>8170</v>
      </c>
      <c r="D32" s="17">
        <f t="shared" si="4"/>
        <v>8561</v>
      </c>
      <c r="E32" s="36">
        <f t="shared" si="10"/>
        <v>16648</v>
      </c>
      <c r="F32" s="31">
        <v>8146</v>
      </c>
      <c r="G32" s="31">
        <v>8502</v>
      </c>
      <c r="H32" s="31">
        <v>6770</v>
      </c>
      <c r="I32" s="39">
        <f t="shared" si="11"/>
        <v>83</v>
      </c>
      <c r="J32" s="30">
        <f>4+8+12</f>
        <v>24</v>
      </c>
      <c r="K32" s="30">
        <f>25+19+15</f>
        <v>59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2"/>
        <v>10547</v>
      </c>
      <c r="C33" s="17">
        <f t="shared" si="3"/>
        <v>5166</v>
      </c>
      <c r="D33" s="17">
        <f t="shared" si="4"/>
        <v>5381</v>
      </c>
      <c r="E33" s="36">
        <f t="shared" si="10"/>
        <v>10500</v>
      </c>
      <c r="F33" s="31">
        <v>5152</v>
      </c>
      <c r="G33" s="31">
        <v>5348</v>
      </c>
      <c r="H33" s="31">
        <v>4248</v>
      </c>
      <c r="I33" s="35">
        <f t="shared" si="11"/>
        <v>47</v>
      </c>
      <c r="J33" s="19">
        <v>14</v>
      </c>
      <c r="K33" s="19">
        <v>33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2"/>
        <v>12303</v>
      </c>
      <c r="C34" s="17">
        <f t="shared" si="3"/>
        <v>6032</v>
      </c>
      <c r="D34" s="17">
        <f t="shared" si="4"/>
        <v>6271</v>
      </c>
      <c r="E34" s="36">
        <f t="shared" si="10"/>
        <v>12269</v>
      </c>
      <c r="F34" s="31">
        <v>6025</v>
      </c>
      <c r="G34" s="31">
        <v>6244</v>
      </c>
      <c r="H34" s="31">
        <v>5068</v>
      </c>
      <c r="I34" s="35">
        <f t="shared" si="11"/>
        <v>34</v>
      </c>
      <c r="J34" s="19">
        <v>7</v>
      </c>
      <c r="K34" s="19">
        <v>27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2"/>
        <v>9373</v>
      </c>
      <c r="C35" s="17">
        <f t="shared" si="3"/>
        <v>4671</v>
      </c>
      <c r="D35" s="17">
        <f t="shared" si="4"/>
        <v>4702</v>
      </c>
      <c r="E35" s="36">
        <f t="shared" si="10"/>
        <v>9352</v>
      </c>
      <c r="F35" s="31">
        <v>4667</v>
      </c>
      <c r="G35" s="31">
        <v>4685</v>
      </c>
      <c r="H35" s="31">
        <v>3691</v>
      </c>
      <c r="I35" s="35">
        <f t="shared" si="11"/>
        <v>21</v>
      </c>
      <c r="J35" s="19">
        <v>4</v>
      </c>
      <c r="K35" s="19">
        <v>17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2"/>
        <v>6799</v>
      </c>
      <c r="C36" s="17">
        <f t="shared" si="3"/>
        <v>3380</v>
      </c>
      <c r="D36" s="17">
        <f t="shared" si="4"/>
        <v>3419</v>
      </c>
      <c r="E36" s="36">
        <f t="shared" si="10"/>
        <v>6766</v>
      </c>
      <c r="F36" s="31">
        <v>3373</v>
      </c>
      <c r="G36" s="31">
        <v>3393</v>
      </c>
      <c r="H36" s="31">
        <v>3065</v>
      </c>
      <c r="I36" s="35">
        <f t="shared" si="11"/>
        <v>33</v>
      </c>
      <c r="J36" s="19">
        <v>7</v>
      </c>
      <c r="K36" s="19">
        <v>26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2"/>
        <v>21323</v>
      </c>
      <c r="C37" s="17">
        <f t="shared" si="3"/>
        <v>10585</v>
      </c>
      <c r="D37" s="17">
        <f t="shared" si="4"/>
        <v>10738</v>
      </c>
      <c r="E37" s="36">
        <f t="shared" si="10"/>
        <v>21173</v>
      </c>
      <c r="F37" s="31">
        <v>10532</v>
      </c>
      <c r="G37" s="31">
        <v>10641</v>
      </c>
      <c r="H37" s="31">
        <v>10292</v>
      </c>
      <c r="I37" s="35">
        <f t="shared" si="11"/>
        <v>150</v>
      </c>
      <c r="J37" s="19">
        <f>26+3+24</f>
        <v>53</v>
      </c>
      <c r="K37" s="19">
        <f>37+12+48</f>
        <v>97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2"/>
        <v>7982</v>
      </c>
      <c r="C38" s="17">
        <f t="shared" si="3"/>
        <v>4069</v>
      </c>
      <c r="D38" s="17">
        <f t="shared" si="4"/>
        <v>3913</v>
      </c>
      <c r="E38" s="36">
        <f t="shared" si="10"/>
        <v>7948</v>
      </c>
      <c r="F38" s="31">
        <v>4058</v>
      </c>
      <c r="G38" s="31">
        <v>3890</v>
      </c>
      <c r="H38" s="31">
        <v>3833</v>
      </c>
      <c r="I38" s="35">
        <f t="shared" si="11"/>
        <v>34</v>
      </c>
      <c r="J38" s="19">
        <v>11</v>
      </c>
      <c r="K38" s="19">
        <v>23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2"/>
        <v>13325</v>
      </c>
      <c r="C39" s="17">
        <f t="shared" si="3"/>
        <v>6614</v>
      </c>
      <c r="D39" s="17">
        <f t="shared" si="4"/>
        <v>6711</v>
      </c>
      <c r="E39" s="36">
        <f t="shared" si="10"/>
        <v>13200</v>
      </c>
      <c r="F39" s="31">
        <v>6564</v>
      </c>
      <c r="G39" s="31">
        <v>6636</v>
      </c>
      <c r="H39" s="31">
        <v>6151</v>
      </c>
      <c r="I39" s="35">
        <f t="shared" si="11"/>
        <v>125</v>
      </c>
      <c r="J39" s="19">
        <v>50</v>
      </c>
      <c r="K39" s="19">
        <v>75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3" t="s">
        <v>81</v>
      </c>
      <c r="B40" s="34">
        <f t="shared" si="2"/>
        <v>205403</v>
      </c>
      <c r="C40" s="34">
        <f t="shared" si="3"/>
        <v>103809</v>
      </c>
      <c r="D40" s="34">
        <f t="shared" si="4"/>
        <v>101594</v>
      </c>
      <c r="E40" s="36">
        <f>SUM(E41:E52)</f>
        <v>203207</v>
      </c>
      <c r="F40" s="38">
        <f>SUM(F41:F52)</f>
        <v>102542</v>
      </c>
      <c r="G40" s="38">
        <f>SUM(G41:G52)</f>
        <v>100665</v>
      </c>
      <c r="H40" s="38">
        <f>SUM(H41:H52)</f>
        <v>81712</v>
      </c>
      <c r="I40" s="35">
        <f>SUM(J40:K40)</f>
        <v>2196</v>
      </c>
      <c r="J40" s="35">
        <f>SUM(J41:J52)</f>
        <v>1267</v>
      </c>
      <c r="K40" s="35">
        <f>SUM(K41:K52)</f>
        <v>929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2"/>
        <v>70500</v>
      </c>
      <c r="C41" s="17">
        <f t="shared" si="3"/>
        <v>35500</v>
      </c>
      <c r="D41" s="17">
        <f t="shared" si="4"/>
        <v>35000</v>
      </c>
      <c r="E41" s="36">
        <f>SUM(F41:G41)</f>
        <v>70085</v>
      </c>
      <c r="F41" s="31">
        <v>35256</v>
      </c>
      <c r="G41" s="31">
        <v>34829</v>
      </c>
      <c r="H41" s="31">
        <v>24841</v>
      </c>
      <c r="I41" s="35">
        <f>SUM(J41:K41)</f>
        <v>415</v>
      </c>
      <c r="J41" s="19">
        <v>244</v>
      </c>
      <c r="K41" s="19">
        <v>171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2"/>
        <v>12171</v>
      </c>
      <c r="C42" s="17">
        <f t="shared" si="3"/>
        <v>6086</v>
      </c>
      <c r="D42" s="17">
        <f t="shared" si="4"/>
        <v>6085</v>
      </c>
      <c r="E42" s="36">
        <f t="shared" ref="E42:E52" si="12">SUM(F42:G42)</f>
        <v>12109</v>
      </c>
      <c r="F42" s="31">
        <v>6070</v>
      </c>
      <c r="G42" s="31">
        <v>6039</v>
      </c>
      <c r="H42" s="31">
        <v>5571</v>
      </c>
      <c r="I42" s="35">
        <f t="shared" ref="I42:I52" si="13">SUM(J42:K42)</f>
        <v>62</v>
      </c>
      <c r="J42" s="19">
        <v>16</v>
      </c>
      <c r="K42" s="19">
        <v>46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2"/>
        <v>9509</v>
      </c>
      <c r="C43" s="17">
        <f t="shared" si="3"/>
        <v>4775</v>
      </c>
      <c r="D43" s="17">
        <f t="shared" si="4"/>
        <v>4734</v>
      </c>
      <c r="E43" s="36">
        <f t="shared" si="12"/>
        <v>9478</v>
      </c>
      <c r="F43" s="31">
        <v>4767</v>
      </c>
      <c r="G43" s="31">
        <v>4711</v>
      </c>
      <c r="H43" s="31">
        <v>4112</v>
      </c>
      <c r="I43" s="35">
        <f t="shared" si="13"/>
        <v>31</v>
      </c>
      <c r="J43" s="19">
        <v>8</v>
      </c>
      <c r="K43" s="19">
        <v>23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15119</v>
      </c>
      <c r="C44" s="17">
        <f t="shared" si="3"/>
        <v>7608</v>
      </c>
      <c r="D44" s="17">
        <f t="shared" si="4"/>
        <v>7511</v>
      </c>
      <c r="E44" s="36">
        <f t="shared" si="12"/>
        <v>14986</v>
      </c>
      <c r="F44" s="31">
        <v>7560</v>
      </c>
      <c r="G44" s="31">
        <v>7426</v>
      </c>
      <c r="H44" s="31">
        <v>6589</v>
      </c>
      <c r="I44" s="35">
        <f t="shared" si="13"/>
        <v>133</v>
      </c>
      <c r="J44" s="19">
        <f>12+17+19</f>
        <v>48</v>
      </c>
      <c r="K44" s="19">
        <f>22+35+28</f>
        <v>85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4">(E45+I45)</f>
        <v>7437</v>
      </c>
      <c r="C45" s="17">
        <f t="shared" si="3"/>
        <v>3820</v>
      </c>
      <c r="D45" s="17">
        <f t="shared" si="4"/>
        <v>3617</v>
      </c>
      <c r="E45" s="36">
        <f t="shared" si="12"/>
        <v>7386</v>
      </c>
      <c r="F45" s="31">
        <v>3806</v>
      </c>
      <c r="G45" s="31">
        <v>3580</v>
      </c>
      <c r="H45" s="31">
        <v>3363</v>
      </c>
      <c r="I45" s="35">
        <f t="shared" si="13"/>
        <v>51</v>
      </c>
      <c r="J45" s="19">
        <v>14</v>
      </c>
      <c r="K45" s="19">
        <v>37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4"/>
        <v>12594</v>
      </c>
      <c r="C46" s="17">
        <f t="shared" si="3"/>
        <v>6285</v>
      </c>
      <c r="D46" s="17">
        <f t="shared" si="4"/>
        <v>6309</v>
      </c>
      <c r="E46" s="36">
        <f t="shared" si="12"/>
        <v>12463</v>
      </c>
      <c r="F46" s="31">
        <v>6210</v>
      </c>
      <c r="G46" s="31">
        <v>6253</v>
      </c>
      <c r="H46" s="31">
        <v>5549</v>
      </c>
      <c r="I46" s="35">
        <f t="shared" si="13"/>
        <v>131</v>
      </c>
      <c r="J46" s="19">
        <v>75</v>
      </c>
      <c r="K46" s="19">
        <v>56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4"/>
        <v>34877</v>
      </c>
      <c r="C47" s="17">
        <f t="shared" si="3"/>
        <v>17535</v>
      </c>
      <c r="D47" s="17">
        <f t="shared" si="4"/>
        <v>17342</v>
      </c>
      <c r="E47" s="36">
        <f t="shared" si="12"/>
        <v>34674</v>
      </c>
      <c r="F47" s="31">
        <v>17410</v>
      </c>
      <c r="G47" s="31">
        <v>17264</v>
      </c>
      <c r="H47" s="31">
        <v>12360</v>
      </c>
      <c r="I47" s="35">
        <f t="shared" si="13"/>
        <v>203</v>
      </c>
      <c r="J47" s="19">
        <v>125</v>
      </c>
      <c r="K47" s="19">
        <v>78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4"/>
        <v>7385</v>
      </c>
      <c r="C48" s="17">
        <f t="shared" si="3"/>
        <v>3782</v>
      </c>
      <c r="D48" s="17">
        <f t="shared" si="4"/>
        <v>3603</v>
      </c>
      <c r="E48" s="36">
        <f t="shared" si="12"/>
        <v>7319</v>
      </c>
      <c r="F48" s="31">
        <v>3759</v>
      </c>
      <c r="G48" s="31">
        <v>3560</v>
      </c>
      <c r="H48" s="31">
        <v>3582</v>
      </c>
      <c r="I48" s="35">
        <f t="shared" si="13"/>
        <v>66</v>
      </c>
      <c r="J48" s="19">
        <v>23</v>
      </c>
      <c r="K48" s="19">
        <v>43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4"/>
        <v>9559</v>
      </c>
      <c r="C49" s="17">
        <f t="shared" si="3"/>
        <v>4759</v>
      </c>
      <c r="D49" s="17">
        <f t="shared" si="4"/>
        <v>4800</v>
      </c>
      <c r="E49" s="36">
        <f t="shared" si="12"/>
        <v>9390</v>
      </c>
      <c r="F49" s="31">
        <v>4685</v>
      </c>
      <c r="G49" s="31">
        <v>4705</v>
      </c>
      <c r="H49" s="31">
        <v>4674</v>
      </c>
      <c r="I49" s="35">
        <f t="shared" si="13"/>
        <v>169</v>
      </c>
      <c r="J49" s="19">
        <v>74</v>
      </c>
      <c r="K49" s="19">
        <v>95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4"/>
        <v>10642</v>
      </c>
      <c r="C50" s="17">
        <f t="shared" si="3"/>
        <v>5381</v>
      </c>
      <c r="D50" s="17">
        <f t="shared" si="4"/>
        <v>5261</v>
      </c>
      <c r="E50" s="36">
        <f t="shared" si="12"/>
        <v>10568</v>
      </c>
      <c r="F50" s="31">
        <v>5362</v>
      </c>
      <c r="G50" s="31">
        <v>5206</v>
      </c>
      <c r="H50" s="31">
        <v>4613</v>
      </c>
      <c r="I50" s="35">
        <f t="shared" si="13"/>
        <v>74</v>
      </c>
      <c r="J50" s="19">
        <v>19</v>
      </c>
      <c r="K50" s="19">
        <v>55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4"/>
        <v>10866</v>
      </c>
      <c r="C51" s="17">
        <f t="shared" si="3"/>
        <v>5475</v>
      </c>
      <c r="D51" s="17">
        <f t="shared" si="4"/>
        <v>5391</v>
      </c>
      <c r="E51" s="36">
        <f t="shared" si="12"/>
        <v>10702</v>
      </c>
      <c r="F51" s="31">
        <v>5407</v>
      </c>
      <c r="G51" s="31">
        <v>5295</v>
      </c>
      <c r="H51" s="31">
        <v>4398</v>
      </c>
      <c r="I51" s="35">
        <f t="shared" si="13"/>
        <v>164</v>
      </c>
      <c r="J51" s="19">
        <v>68</v>
      </c>
      <c r="K51" s="19">
        <v>96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4"/>
        <v>4744</v>
      </c>
      <c r="C52" s="17">
        <f t="shared" si="3"/>
        <v>2803</v>
      </c>
      <c r="D52" s="17">
        <f t="shared" si="4"/>
        <v>1941</v>
      </c>
      <c r="E52" s="36">
        <f t="shared" si="12"/>
        <v>4047</v>
      </c>
      <c r="F52" s="31">
        <v>2250</v>
      </c>
      <c r="G52" s="31">
        <v>1797</v>
      </c>
      <c r="H52" s="31">
        <v>2060</v>
      </c>
      <c r="I52" s="35">
        <f t="shared" si="13"/>
        <v>697</v>
      </c>
      <c r="J52" s="19">
        <v>553</v>
      </c>
      <c r="K52" s="19">
        <v>144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3" t="s">
        <v>82</v>
      </c>
      <c r="B53" s="34">
        <f t="shared" si="2"/>
        <v>193710</v>
      </c>
      <c r="C53" s="34">
        <f t="shared" si="3"/>
        <v>99326</v>
      </c>
      <c r="D53" s="34">
        <f t="shared" si="4"/>
        <v>94384</v>
      </c>
      <c r="E53" s="36">
        <f>SUM(E54:E68)</f>
        <v>190494</v>
      </c>
      <c r="F53" s="38">
        <f t="shared" ref="F53:H53" si="15">SUM(F54:F68)</f>
        <v>97258</v>
      </c>
      <c r="G53" s="38">
        <f t="shared" si="15"/>
        <v>93236</v>
      </c>
      <c r="H53" s="38">
        <f t="shared" si="15"/>
        <v>75622</v>
      </c>
      <c r="I53" s="35">
        <f>SUM(J53:K53)</f>
        <v>3216</v>
      </c>
      <c r="J53" s="35">
        <f>SUM(J54:J68)</f>
        <v>2068</v>
      </c>
      <c r="K53" s="35">
        <f>SUM(K54:K68)</f>
        <v>1148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2"/>
        <v>8707</v>
      </c>
      <c r="C54" s="17">
        <f t="shared" si="3"/>
        <v>4497</v>
      </c>
      <c r="D54" s="17">
        <f t="shared" si="4"/>
        <v>4210</v>
      </c>
      <c r="E54" s="36">
        <f>SUM(F54:G54)</f>
        <v>8679</v>
      </c>
      <c r="F54" s="31">
        <v>4482</v>
      </c>
      <c r="G54" s="31">
        <v>4197</v>
      </c>
      <c r="H54" s="31">
        <v>3105</v>
      </c>
      <c r="I54" s="35">
        <f>SUM(J54:K54)</f>
        <v>28</v>
      </c>
      <c r="J54" s="19">
        <v>15</v>
      </c>
      <c r="K54" s="19">
        <v>13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2"/>
        <v>6478</v>
      </c>
      <c r="C55" s="17">
        <f t="shared" si="3"/>
        <v>3335</v>
      </c>
      <c r="D55" s="17">
        <f t="shared" si="4"/>
        <v>3143</v>
      </c>
      <c r="E55" s="36">
        <f t="shared" ref="E55:E68" si="16">SUM(F55:G55)</f>
        <v>6428</v>
      </c>
      <c r="F55" s="31">
        <v>3300</v>
      </c>
      <c r="G55" s="31">
        <v>3128</v>
      </c>
      <c r="H55" s="31">
        <v>2769</v>
      </c>
      <c r="I55" s="35">
        <f t="shared" ref="I55:I68" si="17">SUM(J55:K55)</f>
        <v>50</v>
      </c>
      <c r="J55" s="19">
        <v>35</v>
      </c>
      <c r="K55" s="19">
        <v>15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2"/>
        <v>4098</v>
      </c>
      <c r="C56" s="17">
        <f t="shared" si="3"/>
        <v>2048</v>
      </c>
      <c r="D56" s="17">
        <f t="shared" si="4"/>
        <v>2050</v>
      </c>
      <c r="E56" s="36">
        <f t="shared" si="16"/>
        <v>4073</v>
      </c>
      <c r="F56" s="31">
        <v>2039</v>
      </c>
      <c r="G56" s="31">
        <v>2034</v>
      </c>
      <c r="H56" s="31">
        <v>1974</v>
      </c>
      <c r="I56" s="35">
        <f t="shared" si="17"/>
        <v>25</v>
      </c>
      <c r="J56" s="19">
        <v>9</v>
      </c>
      <c r="K56" s="19">
        <v>16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2"/>
        <v>10256</v>
      </c>
      <c r="C57" s="17">
        <f t="shared" si="3"/>
        <v>5110</v>
      </c>
      <c r="D57" s="17">
        <f t="shared" si="4"/>
        <v>5146</v>
      </c>
      <c r="E57" s="36">
        <f t="shared" si="16"/>
        <v>10177</v>
      </c>
      <c r="F57" s="31">
        <v>5084</v>
      </c>
      <c r="G57" s="31">
        <v>5093</v>
      </c>
      <c r="H57" s="31">
        <v>4669</v>
      </c>
      <c r="I57" s="35">
        <f t="shared" si="17"/>
        <v>79</v>
      </c>
      <c r="J57" s="19">
        <v>26</v>
      </c>
      <c r="K57" s="19">
        <v>53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2"/>
        <v>6061</v>
      </c>
      <c r="C58" s="17">
        <f t="shared" si="3"/>
        <v>3063</v>
      </c>
      <c r="D58" s="17">
        <f t="shared" si="4"/>
        <v>2998</v>
      </c>
      <c r="E58" s="36">
        <f t="shared" si="16"/>
        <v>6036</v>
      </c>
      <c r="F58" s="31">
        <v>3057</v>
      </c>
      <c r="G58" s="31">
        <v>2979</v>
      </c>
      <c r="H58" s="31">
        <v>2901</v>
      </c>
      <c r="I58" s="35">
        <f t="shared" si="17"/>
        <v>25</v>
      </c>
      <c r="J58" s="19">
        <v>6</v>
      </c>
      <c r="K58" s="19">
        <v>19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2"/>
        <v>11509</v>
      </c>
      <c r="C59" s="17">
        <f t="shared" si="3"/>
        <v>5817</v>
      </c>
      <c r="D59" s="17">
        <f t="shared" si="4"/>
        <v>5692</v>
      </c>
      <c r="E59" s="36">
        <f t="shared" si="16"/>
        <v>11450</v>
      </c>
      <c r="F59" s="31">
        <v>5796</v>
      </c>
      <c r="G59" s="31">
        <v>5654</v>
      </c>
      <c r="H59" s="31">
        <v>4472</v>
      </c>
      <c r="I59" s="35">
        <f t="shared" si="17"/>
        <v>59</v>
      </c>
      <c r="J59" s="19">
        <v>21</v>
      </c>
      <c r="K59" s="19">
        <v>38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2"/>
        <v>8284</v>
      </c>
      <c r="C60" s="17">
        <f t="shared" si="3"/>
        <v>4120</v>
      </c>
      <c r="D60" s="17">
        <f t="shared" si="4"/>
        <v>4164</v>
      </c>
      <c r="E60" s="36">
        <f t="shared" si="16"/>
        <v>8245</v>
      </c>
      <c r="F60" s="31">
        <v>4109</v>
      </c>
      <c r="G60" s="31">
        <v>4136</v>
      </c>
      <c r="H60" s="31">
        <v>3414</v>
      </c>
      <c r="I60" s="35">
        <f t="shared" si="17"/>
        <v>39</v>
      </c>
      <c r="J60" s="19">
        <v>11</v>
      </c>
      <c r="K60" s="19">
        <v>28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2"/>
        <v>18432</v>
      </c>
      <c r="C61" s="17">
        <f t="shared" si="3"/>
        <v>9379</v>
      </c>
      <c r="D61" s="17">
        <f t="shared" si="4"/>
        <v>9053</v>
      </c>
      <c r="E61" s="36">
        <f t="shared" si="16"/>
        <v>18278</v>
      </c>
      <c r="F61" s="31">
        <v>9292</v>
      </c>
      <c r="G61" s="31">
        <v>8986</v>
      </c>
      <c r="H61" s="31">
        <v>6609</v>
      </c>
      <c r="I61" s="35">
        <f t="shared" si="17"/>
        <v>154</v>
      </c>
      <c r="J61" s="19">
        <v>87</v>
      </c>
      <c r="K61" s="19">
        <v>67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2"/>
        <v>10067</v>
      </c>
      <c r="C62" s="17">
        <f t="shared" si="3"/>
        <v>5224</v>
      </c>
      <c r="D62" s="17">
        <f t="shared" si="4"/>
        <v>4843</v>
      </c>
      <c r="E62" s="36">
        <f t="shared" si="16"/>
        <v>9941</v>
      </c>
      <c r="F62" s="31">
        <v>5169</v>
      </c>
      <c r="G62" s="31">
        <v>4772</v>
      </c>
      <c r="H62" s="31">
        <v>4769</v>
      </c>
      <c r="I62" s="35">
        <f t="shared" si="17"/>
        <v>126</v>
      </c>
      <c r="J62" s="19">
        <v>55</v>
      </c>
      <c r="K62" s="19">
        <v>71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2"/>
        <v>18830</v>
      </c>
      <c r="C63" s="17">
        <f t="shared" si="3"/>
        <v>9400</v>
      </c>
      <c r="D63" s="17">
        <f t="shared" si="4"/>
        <v>9430</v>
      </c>
      <c r="E63" s="36">
        <f t="shared" si="16"/>
        <v>18755</v>
      </c>
      <c r="F63" s="31">
        <v>9380</v>
      </c>
      <c r="G63" s="31">
        <v>9375</v>
      </c>
      <c r="H63" s="31">
        <v>6799</v>
      </c>
      <c r="I63" s="35">
        <f t="shared" si="17"/>
        <v>75</v>
      </c>
      <c r="J63" s="19">
        <v>20</v>
      </c>
      <c r="K63" s="19">
        <v>55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2"/>
        <v>11300</v>
      </c>
      <c r="C64" s="17">
        <f t="shared" si="3"/>
        <v>5536</v>
      </c>
      <c r="D64" s="17">
        <f t="shared" si="4"/>
        <v>5764</v>
      </c>
      <c r="E64" s="36">
        <f t="shared" si="16"/>
        <v>11253</v>
      </c>
      <c r="F64" s="31">
        <v>5520</v>
      </c>
      <c r="G64" s="31">
        <v>5733</v>
      </c>
      <c r="H64" s="31">
        <v>4243</v>
      </c>
      <c r="I64" s="35">
        <f t="shared" si="17"/>
        <v>47</v>
      </c>
      <c r="J64" s="19">
        <v>16</v>
      </c>
      <c r="K64" s="19">
        <v>31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2"/>
        <v>26874</v>
      </c>
      <c r="C65" s="17">
        <f t="shared" si="3"/>
        <v>13469</v>
      </c>
      <c r="D65" s="17">
        <f t="shared" si="4"/>
        <v>13405</v>
      </c>
      <c r="E65" s="36">
        <f t="shared" si="16"/>
        <v>26803</v>
      </c>
      <c r="F65" s="31">
        <v>13439</v>
      </c>
      <c r="G65" s="31">
        <v>13364</v>
      </c>
      <c r="H65" s="31">
        <v>8986</v>
      </c>
      <c r="I65" s="35">
        <f t="shared" si="17"/>
        <v>71</v>
      </c>
      <c r="J65" s="19">
        <v>30</v>
      </c>
      <c r="K65" s="19">
        <v>41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2"/>
        <v>6854</v>
      </c>
      <c r="C66" s="17">
        <f t="shared" si="3"/>
        <v>3672</v>
      </c>
      <c r="D66" s="17">
        <f t="shared" si="4"/>
        <v>3182</v>
      </c>
      <c r="E66" s="36">
        <f t="shared" si="16"/>
        <v>6491</v>
      </c>
      <c r="F66" s="31">
        <v>3338</v>
      </c>
      <c r="G66" s="31">
        <v>3153</v>
      </c>
      <c r="H66" s="31">
        <v>2968</v>
      </c>
      <c r="I66" s="35">
        <f t="shared" si="17"/>
        <v>363</v>
      </c>
      <c r="J66" s="19">
        <v>334</v>
      </c>
      <c r="K66" s="19">
        <v>29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8">(E67+I67)</f>
        <v>7814</v>
      </c>
      <c r="C67" s="17">
        <f t="shared" ref="C67:C68" si="19">(F67+J67)</f>
        <v>4300</v>
      </c>
      <c r="D67" s="17">
        <f t="shared" ref="D67:D68" si="20">(G67+K67)</f>
        <v>3514</v>
      </c>
      <c r="E67" s="36">
        <f t="shared" si="16"/>
        <v>7057</v>
      </c>
      <c r="F67" s="31">
        <v>3589</v>
      </c>
      <c r="G67" s="31">
        <v>3468</v>
      </c>
      <c r="H67" s="31">
        <v>2682</v>
      </c>
      <c r="I67" s="35">
        <f t="shared" si="17"/>
        <v>757</v>
      </c>
      <c r="J67" s="19">
        <v>711</v>
      </c>
      <c r="K67" s="19">
        <v>46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8"/>
        <v>38146</v>
      </c>
      <c r="C68" s="17">
        <f t="shared" si="19"/>
        <v>20356</v>
      </c>
      <c r="D68" s="17">
        <f t="shared" si="20"/>
        <v>17790</v>
      </c>
      <c r="E68" s="36">
        <f t="shared" si="16"/>
        <v>36828</v>
      </c>
      <c r="F68" s="31">
        <v>19664</v>
      </c>
      <c r="G68" s="31">
        <v>17164</v>
      </c>
      <c r="H68" s="31">
        <v>15262</v>
      </c>
      <c r="I68" s="35">
        <f t="shared" si="17"/>
        <v>1318</v>
      </c>
      <c r="J68" s="19">
        <v>692</v>
      </c>
      <c r="K68" s="19">
        <v>626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40" t="s">
        <v>91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2018.1월말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2020-04-06T02:08:14Z</dcterms:modified>
</cp:coreProperties>
</file>