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구수정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18.2월말 인구(외국인포함)" sheetId="5" r:id="rId3"/>
  </sheets>
  <calcPr calcId="162913"/>
</workbook>
</file>

<file path=xl/calcChain.xml><?xml version="1.0" encoding="utf-8"?>
<calcChain xmlns="http://schemas.openxmlformats.org/spreadsheetml/2006/main">
  <c r="D42" i="5" l="1"/>
  <c r="D43" i="5"/>
  <c r="D44" i="5"/>
  <c r="D45" i="5"/>
  <c r="D46" i="5"/>
  <c r="D47" i="5"/>
  <c r="D48" i="5"/>
  <c r="D49" i="5"/>
  <c r="D50" i="5"/>
  <c r="D51" i="5"/>
  <c r="D52" i="5"/>
  <c r="C42" i="5"/>
  <c r="C43" i="5"/>
  <c r="C44" i="5"/>
  <c r="C45" i="5"/>
  <c r="C46" i="5"/>
  <c r="C47" i="5"/>
  <c r="C48" i="5"/>
  <c r="C49" i="5"/>
  <c r="C50" i="5"/>
  <c r="C51" i="5"/>
  <c r="C52" i="5"/>
  <c r="K37" i="5" l="1"/>
  <c r="J37" i="5"/>
  <c r="I68" i="5" l="1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K53" i="5"/>
  <c r="J53" i="5"/>
  <c r="I52" i="5"/>
  <c r="I51" i="5"/>
  <c r="I50" i="5"/>
  <c r="I49" i="5"/>
  <c r="I48" i="5"/>
  <c r="I47" i="5"/>
  <c r="I46" i="5"/>
  <c r="I45" i="5"/>
  <c r="I44" i="5"/>
  <c r="I43" i="5"/>
  <c r="I42" i="5"/>
  <c r="I41" i="5"/>
  <c r="K40" i="5"/>
  <c r="J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K23" i="5"/>
  <c r="J23" i="5"/>
  <c r="I22" i="5"/>
  <c r="I21" i="5"/>
  <c r="I20" i="5"/>
  <c r="I19" i="5"/>
  <c r="I18" i="5"/>
  <c r="I17" i="5"/>
  <c r="I16" i="5"/>
  <c r="K15" i="5"/>
  <c r="J15" i="5"/>
  <c r="I14" i="5"/>
  <c r="I13" i="5"/>
  <c r="I12" i="5"/>
  <c r="I11" i="5"/>
  <c r="I10" i="5"/>
  <c r="I9" i="5"/>
  <c r="I8" i="5"/>
  <c r="I7" i="5"/>
  <c r="K6" i="5"/>
  <c r="J6" i="5"/>
  <c r="I15" i="5" l="1"/>
  <c r="I53" i="5"/>
  <c r="I40" i="5"/>
  <c r="I23" i="5"/>
  <c r="I6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54" i="5"/>
  <c r="E42" i="5"/>
  <c r="E43" i="5"/>
  <c r="E44" i="5"/>
  <c r="E45" i="5"/>
  <c r="B45" i="5" s="1"/>
  <c r="E46" i="5"/>
  <c r="B46" i="5" s="1"/>
  <c r="E47" i="5"/>
  <c r="B47" i="5" s="1"/>
  <c r="E48" i="5"/>
  <c r="B48" i="5" s="1"/>
  <c r="E49" i="5"/>
  <c r="B49" i="5" s="1"/>
  <c r="E50" i="5"/>
  <c r="B50" i="5" s="1"/>
  <c r="E51" i="5"/>
  <c r="B51" i="5" s="1"/>
  <c r="E52" i="5"/>
  <c r="B52" i="5" s="1"/>
  <c r="E41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4" i="5"/>
  <c r="E17" i="5"/>
  <c r="E18" i="5"/>
  <c r="E19" i="5"/>
  <c r="E20" i="5"/>
  <c r="E21" i="5"/>
  <c r="E22" i="5"/>
  <c r="E16" i="5"/>
  <c r="E8" i="5"/>
  <c r="E9" i="5"/>
  <c r="E10" i="5"/>
  <c r="E11" i="5"/>
  <c r="E12" i="5"/>
  <c r="E13" i="5"/>
  <c r="E14" i="5"/>
  <c r="E7" i="5"/>
  <c r="J5" i="5" l="1"/>
  <c r="K5" i="5"/>
  <c r="F53" i="5"/>
  <c r="G53" i="5"/>
  <c r="H53" i="5"/>
  <c r="E53" i="5"/>
  <c r="F40" i="5"/>
  <c r="G40" i="5"/>
  <c r="H40" i="5"/>
  <c r="E40" i="5"/>
  <c r="F23" i="5"/>
  <c r="G23" i="5"/>
  <c r="H23" i="5"/>
  <c r="E23" i="5"/>
  <c r="F15" i="5"/>
  <c r="G15" i="5"/>
  <c r="H15" i="5"/>
  <c r="E15" i="5"/>
  <c r="F6" i="5"/>
  <c r="G6" i="5"/>
  <c r="H6" i="5"/>
  <c r="I5" i="5" l="1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1" i="5"/>
  <c r="C41" i="5"/>
  <c r="D41" i="5"/>
  <c r="B42" i="5"/>
  <c r="B43" i="5"/>
  <c r="B44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D53" i="5" l="1"/>
  <c r="C53" i="5"/>
  <c r="D40" i="5"/>
  <c r="C40" i="5"/>
  <c r="D23" i="5"/>
  <c r="C23" i="5"/>
  <c r="D15" i="5"/>
  <c r="D6" i="5"/>
  <c r="C6" i="5" l="1"/>
  <c r="C15" i="5"/>
  <c r="B53" i="5"/>
  <c r="B40" i="5"/>
  <c r="B23" i="5"/>
  <c r="B15" i="5"/>
  <c r="F5" i="5" l="1"/>
  <c r="G5" i="5"/>
  <c r="H5" i="5"/>
  <c r="C6" i="2"/>
  <c r="A23" i="2"/>
  <c r="C29" i="2"/>
  <c r="C5" i="5" l="1"/>
  <c r="D5" i="5"/>
  <c r="E6" i="5"/>
  <c r="E5" i="5" s="1"/>
  <c r="B7" i="5"/>
  <c r="B6" i="5" l="1"/>
  <c r="B5" i="5" s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<sst xmlns="http://schemas.openxmlformats.org/spreadsheetml/2006/main" count="108" uniqueCount="92">
  <si>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</si>
  <si>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</si>
  <si>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</si>
  <si>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</si>
  <si>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</si>
  <si>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</si>
  <si>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</si>
  <si>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</si>
  <si>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</si>
  <si>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</si>
  <si>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</si>
  <si>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</si>
  <si>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</si>
  <si>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</si>
  <si>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</si>
  <si>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</si>
  <si>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</si>
  <si>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</si>
  <si>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</si>
  <si>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</si>
  <si>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</si>
  <si>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</si>
  <si>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</si>
  <si>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</si>
  <si>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</si>
  <si>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</si>
  <si>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</si>
  <si>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</si>
  <si>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</si>
  <si>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</si>
  <si>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</si>
  <si>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</si>
  <si>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</si>
  <si>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</si>
  <si>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</si>
  <si>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</si>
  <si>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</si>
  <si>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</si>
  <si>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</si>
  <si>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</si>
  <si>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</si>
  <si>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</si>
  <si>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</si>
  <si>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</si>
  <si>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</si>
  <si>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</si>
  <si>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</si>
  <si>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</si>
  <si>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</si>
  <si>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</si>
  <si>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</si>
  <si>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</si>
  <si>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</si>
  <si>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</si>
  <si>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</si>
  <si>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</si>
  <si>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</si>
  <si>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</si>
  <si>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</si>
  <si>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</si>
  <si>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</si>
  <si>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</si>
  <si>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</si>
  <si>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</si>
  <si>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</si>
  <si>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</si>
  <si>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</si>
  <si>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</si>
  <si>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</si>
  <si>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</si>
  <si>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</si>
  <si>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</si>
  <si>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</si>
  <si>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</si>
  <si>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</si>
  <si>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</si>
  <si>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</si>
  <si>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</si>
  <si>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</si>
  <si>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</si>
  <si>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</si>
  <si>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</si>
  <si>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</si>
  <si>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</si>
  <si>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</si>
  <si>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</si>
  <si>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</si>
  <si>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</si>
  <si>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</si>
  <si>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</si>
  <si>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오동동+성호동+동서동(2017.1.1.통합) 
   * 마산합포구 반월중앙동 : 반월동+중앙동(2017.1.1.통합)
   * 마산회원구 석전동 : 석전1동+석전2동(2017.1.1.통합)</t>
    <phoneticPr fontId="79" type="noConversion"/>
  </si>
  <si>
    <t>2018년 2월말 주민등록인구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</si>
</sst>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50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178" fontId="83" fillId="0" borderId="8" xfId="0" applyNumberFormat="1" applyFont="1" applyBorder="1">
      <alignment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178" fontId="81" fillId="37" borderId="8" xfId="0" applyNumberFormat="1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41" fontId="81" fillId="37" borderId="23" xfId="222" applyFont="1" applyFill="1" applyBorder="1" applyAlignment="1">
      <alignment horizontal="center"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Normal="100" workbookViewId="0">
      <selection activeCell="P14" sqref="P13:P14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2" t="s">
        <v>91</v>
      </c>
      <c r="D1" s="43"/>
      <c r="E1" s="43"/>
      <c r="F1" s="43"/>
      <c r="G1" s="43"/>
      <c r="H1" s="43"/>
      <c r="I1" s="43"/>
    </row>
    <row r="2" spans="1:22">
      <c r="A2" s="25" t="s">
        <v>83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4" t="s">
        <v>6</v>
      </c>
      <c r="B3" s="46" t="s">
        <v>62</v>
      </c>
      <c r="C3" s="47"/>
      <c r="D3" s="48"/>
      <c r="E3" s="49" t="s">
        <v>1</v>
      </c>
      <c r="F3" s="47"/>
      <c r="G3" s="47"/>
      <c r="H3" s="48"/>
      <c r="I3" s="49" t="s">
        <v>84</v>
      </c>
      <c r="J3" s="47"/>
      <c r="K3" s="48"/>
    </row>
    <row r="4" spans="1:22" ht="21" customHeight="1">
      <c r="A4" s="45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85</v>
      </c>
      <c r="J4" s="22" t="s">
        <v>86</v>
      </c>
      <c r="K4" s="22" t="s">
        <v>87</v>
      </c>
    </row>
    <row r="5" spans="1:22" ht="20.25" customHeight="1">
      <c r="A5" s="23" t="s">
        <v>77</v>
      </c>
      <c r="B5" s="24">
        <f t="shared" ref="B5:K5" si="0">B6+B15+B23+B40+B53</f>
        <v>1072314</v>
      </c>
      <c r="C5" s="24">
        <f t="shared" si="0"/>
        <v>546037</v>
      </c>
      <c r="D5" s="24">
        <f t="shared" si="0"/>
        <v>526277</v>
      </c>
      <c r="E5" s="24">
        <f t="shared" si="0"/>
        <v>1056909</v>
      </c>
      <c r="F5" s="24">
        <f t="shared" si="0"/>
        <v>536108</v>
      </c>
      <c r="G5" s="24">
        <f t="shared" si="0"/>
        <v>520801</v>
      </c>
      <c r="H5" s="24">
        <f t="shared" si="0"/>
        <v>421789</v>
      </c>
      <c r="I5" s="24">
        <f t="shared" si="0"/>
        <v>15405</v>
      </c>
      <c r="J5" s="24">
        <f t="shared" si="0"/>
        <v>9929</v>
      </c>
      <c r="K5" s="24">
        <f t="shared" si="0"/>
        <v>5476</v>
      </c>
      <c r="M5" s="21"/>
      <c r="N5" s="21"/>
      <c r="O5" s="21"/>
      <c r="P5" s="21"/>
      <c r="Q5" s="21"/>
      <c r="R5" s="21"/>
    </row>
    <row r="6" spans="1:22" ht="17.25">
      <c r="A6" s="33" t="s">
        <v>78</v>
      </c>
      <c r="B6" s="34">
        <f>(E6+I6)</f>
        <v>257593</v>
      </c>
      <c r="C6" s="34">
        <f>(F6+J6)</f>
        <v>131563</v>
      </c>
      <c r="D6" s="34">
        <f>(G6+K6)</f>
        <v>126030</v>
      </c>
      <c r="E6" s="35">
        <f>SUM(E7:E14)</f>
        <v>253755</v>
      </c>
      <c r="F6" s="35">
        <f t="shared" ref="F6:H6" si="1">SUM(F7:F14)</f>
        <v>129184</v>
      </c>
      <c r="G6" s="35">
        <f t="shared" si="1"/>
        <v>124571</v>
      </c>
      <c r="H6" s="35">
        <f t="shared" si="1"/>
        <v>101676</v>
      </c>
      <c r="I6" s="35">
        <f>SUM(I7:I14)</f>
        <v>3838</v>
      </c>
      <c r="J6" s="35">
        <f>SUM(J7:J14)</f>
        <v>2379</v>
      </c>
      <c r="K6" s="35">
        <f>SUM(K7:K14)</f>
        <v>1459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6" si="2">(E7+I7)</f>
        <v>22529</v>
      </c>
      <c r="C7" s="17">
        <f t="shared" ref="C7:C66" si="3">(F7+J7)</f>
        <v>11449</v>
      </c>
      <c r="D7" s="17">
        <f t="shared" ref="D7:D66" si="4">(G7+K7)</f>
        <v>11080</v>
      </c>
      <c r="E7" s="36">
        <f>SUM(F7:G7)</f>
        <v>22292</v>
      </c>
      <c r="F7" s="31">
        <v>11314</v>
      </c>
      <c r="G7" s="31">
        <v>10978</v>
      </c>
      <c r="H7" s="31">
        <v>8858</v>
      </c>
      <c r="I7" s="35">
        <f>SUM(J7:K7)</f>
        <v>237</v>
      </c>
      <c r="J7" s="18">
        <v>135</v>
      </c>
      <c r="K7" s="19">
        <v>102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2"/>
        <v>37259</v>
      </c>
      <c r="C8" s="17">
        <f t="shared" si="3"/>
        <v>18922</v>
      </c>
      <c r="D8" s="17">
        <f t="shared" si="4"/>
        <v>18337</v>
      </c>
      <c r="E8" s="36">
        <f t="shared" ref="E8:E14" si="5">SUM(F8:G8)</f>
        <v>37066</v>
      </c>
      <c r="F8" s="31">
        <v>18817</v>
      </c>
      <c r="G8" s="31">
        <v>18249</v>
      </c>
      <c r="H8" s="31">
        <v>13597</v>
      </c>
      <c r="I8" s="35">
        <f t="shared" ref="I8:I14" si="6">SUM(J8:K8)</f>
        <v>193</v>
      </c>
      <c r="J8" s="18">
        <v>105</v>
      </c>
      <c r="K8" s="19">
        <v>88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2"/>
        <v>7350</v>
      </c>
      <c r="C9" s="17">
        <f t="shared" si="3"/>
        <v>3860</v>
      </c>
      <c r="D9" s="17">
        <f t="shared" si="4"/>
        <v>3490</v>
      </c>
      <c r="E9" s="36">
        <f t="shared" si="5"/>
        <v>6948</v>
      </c>
      <c r="F9" s="31">
        <v>3508</v>
      </c>
      <c r="G9" s="31">
        <v>3440</v>
      </c>
      <c r="H9" s="31">
        <v>3301</v>
      </c>
      <c r="I9" s="35">
        <f t="shared" si="6"/>
        <v>402</v>
      </c>
      <c r="J9" s="18">
        <v>352</v>
      </c>
      <c r="K9" s="19">
        <v>50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2"/>
        <v>36408</v>
      </c>
      <c r="C10" s="17">
        <f t="shared" si="3"/>
        <v>18473</v>
      </c>
      <c r="D10" s="17">
        <f t="shared" si="4"/>
        <v>17935</v>
      </c>
      <c r="E10" s="36">
        <f t="shared" si="5"/>
        <v>36079</v>
      </c>
      <c r="F10" s="31">
        <v>18309</v>
      </c>
      <c r="G10" s="31">
        <v>17770</v>
      </c>
      <c r="H10" s="31">
        <v>14957</v>
      </c>
      <c r="I10" s="35">
        <f t="shared" si="6"/>
        <v>329</v>
      </c>
      <c r="J10" s="18">
        <v>164</v>
      </c>
      <c r="K10" s="19">
        <v>165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2"/>
        <v>37795</v>
      </c>
      <c r="C11" s="17">
        <f t="shared" si="3"/>
        <v>19657</v>
      </c>
      <c r="D11" s="17">
        <f t="shared" si="4"/>
        <v>18138</v>
      </c>
      <c r="E11" s="36">
        <f t="shared" si="5"/>
        <v>36598</v>
      </c>
      <c r="F11" s="31">
        <v>18712</v>
      </c>
      <c r="G11" s="31">
        <v>17886</v>
      </c>
      <c r="H11" s="31">
        <v>13544</v>
      </c>
      <c r="I11" s="35">
        <f t="shared" si="6"/>
        <v>1197</v>
      </c>
      <c r="J11" s="18">
        <v>945</v>
      </c>
      <c r="K11" s="19">
        <v>252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2"/>
        <v>49380</v>
      </c>
      <c r="C12" s="17">
        <f t="shared" si="3"/>
        <v>24987</v>
      </c>
      <c r="D12" s="17">
        <f t="shared" si="4"/>
        <v>24393</v>
      </c>
      <c r="E12" s="36">
        <f t="shared" si="5"/>
        <v>48765</v>
      </c>
      <c r="F12" s="31">
        <v>24717</v>
      </c>
      <c r="G12" s="31">
        <v>24048</v>
      </c>
      <c r="H12" s="31">
        <v>18866</v>
      </c>
      <c r="I12" s="35">
        <f t="shared" si="6"/>
        <v>615</v>
      </c>
      <c r="J12" s="18">
        <v>270</v>
      </c>
      <c r="K12" s="19">
        <v>345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2"/>
        <v>34454</v>
      </c>
      <c r="C13" s="17">
        <f t="shared" si="3"/>
        <v>17952</v>
      </c>
      <c r="D13" s="17">
        <f t="shared" si="4"/>
        <v>16502</v>
      </c>
      <c r="E13" s="36">
        <f t="shared" si="5"/>
        <v>33879</v>
      </c>
      <c r="F13" s="31">
        <v>17684</v>
      </c>
      <c r="G13" s="31">
        <v>16195</v>
      </c>
      <c r="H13" s="31">
        <v>15611</v>
      </c>
      <c r="I13" s="35">
        <f t="shared" si="6"/>
        <v>575</v>
      </c>
      <c r="J13" s="18">
        <v>268</v>
      </c>
      <c r="K13" s="19">
        <v>307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2"/>
        <v>32418</v>
      </c>
      <c r="C14" s="17">
        <f t="shared" si="3"/>
        <v>16263</v>
      </c>
      <c r="D14" s="17">
        <f t="shared" si="4"/>
        <v>16155</v>
      </c>
      <c r="E14" s="36">
        <f t="shared" si="5"/>
        <v>32128</v>
      </c>
      <c r="F14" s="31">
        <v>16123</v>
      </c>
      <c r="G14" s="31">
        <v>16005</v>
      </c>
      <c r="H14" s="31">
        <v>12942</v>
      </c>
      <c r="I14" s="35">
        <f t="shared" si="6"/>
        <v>290</v>
      </c>
      <c r="J14" s="18">
        <v>140</v>
      </c>
      <c r="K14" s="19">
        <v>150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3" t="s">
        <v>79</v>
      </c>
      <c r="B15" s="34">
        <f t="shared" si="2"/>
        <v>232213</v>
      </c>
      <c r="C15" s="34">
        <f t="shared" si="3"/>
        <v>119702</v>
      </c>
      <c r="D15" s="34">
        <f t="shared" si="4"/>
        <v>112511</v>
      </c>
      <c r="E15" s="35">
        <f>SUM(E16:E22)</f>
        <v>228169</v>
      </c>
      <c r="F15" s="37">
        <f t="shared" ref="F15:H15" si="7">SUM(F16:F22)</f>
        <v>116741</v>
      </c>
      <c r="G15" s="37">
        <f t="shared" si="7"/>
        <v>111428</v>
      </c>
      <c r="H15" s="37">
        <f t="shared" si="7"/>
        <v>84708</v>
      </c>
      <c r="I15" s="35">
        <f>SUM(J15:K15)</f>
        <v>4044</v>
      </c>
      <c r="J15" s="35">
        <f>SUM(J16:J22)</f>
        <v>2961</v>
      </c>
      <c r="K15" s="35">
        <f>SUM(K16:K22)</f>
        <v>1083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2"/>
        <v>45326</v>
      </c>
      <c r="C16" s="17">
        <f t="shared" si="3"/>
        <v>22929</v>
      </c>
      <c r="D16" s="17">
        <f t="shared" si="4"/>
        <v>22397</v>
      </c>
      <c r="E16" s="38">
        <f>SUM(F16:G16)</f>
        <v>45065</v>
      </c>
      <c r="F16" s="31">
        <v>22810</v>
      </c>
      <c r="G16" s="31">
        <v>22255</v>
      </c>
      <c r="H16" s="31">
        <v>15516</v>
      </c>
      <c r="I16" s="35">
        <f>SUM(J16:K16)</f>
        <v>261</v>
      </c>
      <c r="J16" s="18">
        <v>119</v>
      </c>
      <c r="K16" s="19">
        <v>142</v>
      </c>
      <c r="L16" s="32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2"/>
        <v>25411</v>
      </c>
      <c r="C17" s="17">
        <f t="shared" si="3"/>
        <v>13758</v>
      </c>
      <c r="D17" s="17">
        <f t="shared" si="4"/>
        <v>11653</v>
      </c>
      <c r="E17" s="38">
        <f t="shared" ref="E17:E22" si="8">SUM(F17:G17)</f>
        <v>24375</v>
      </c>
      <c r="F17" s="31">
        <v>13141</v>
      </c>
      <c r="G17" s="31">
        <v>11234</v>
      </c>
      <c r="H17" s="31">
        <v>12655</v>
      </c>
      <c r="I17" s="35">
        <f t="shared" ref="I17:I22" si="9">SUM(J17:K17)</f>
        <v>1036</v>
      </c>
      <c r="J17" s="18">
        <v>617</v>
      </c>
      <c r="K17" s="19">
        <v>419</v>
      </c>
      <c r="L17" s="32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2"/>
        <v>30287</v>
      </c>
      <c r="C18" s="17">
        <f t="shared" si="3"/>
        <v>15336</v>
      </c>
      <c r="D18" s="17">
        <f t="shared" si="4"/>
        <v>14951</v>
      </c>
      <c r="E18" s="38">
        <f t="shared" si="8"/>
        <v>30056</v>
      </c>
      <c r="F18" s="31">
        <v>15215</v>
      </c>
      <c r="G18" s="31">
        <v>14841</v>
      </c>
      <c r="H18" s="31">
        <v>10358</v>
      </c>
      <c r="I18" s="35">
        <f t="shared" si="9"/>
        <v>231</v>
      </c>
      <c r="J18" s="18">
        <v>121</v>
      </c>
      <c r="K18" s="19">
        <v>110</v>
      </c>
      <c r="L18" s="32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2"/>
        <v>50449</v>
      </c>
      <c r="C19" s="17">
        <f t="shared" si="3"/>
        <v>25321</v>
      </c>
      <c r="D19" s="17">
        <f t="shared" si="4"/>
        <v>25128</v>
      </c>
      <c r="E19" s="38">
        <f t="shared" si="8"/>
        <v>50168</v>
      </c>
      <c r="F19" s="31">
        <v>25196</v>
      </c>
      <c r="G19" s="31">
        <v>24972</v>
      </c>
      <c r="H19" s="31">
        <v>18408</v>
      </c>
      <c r="I19" s="35">
        <f t="shared" si="9"/>
        <v>281</v>
      </c>
      <c r="J19" s="18">
        <v>125</v>
      </c>
      <c r="K19" s="19">
        <v>156</v>
      </c>
      <c r="L19" s="32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2"/>
        <v>43224</v>
      </c>
      <c r="C20" s="17">
        <f t="shared" si="3"/>
        <v>22067</v>
      </c>
      <c r="D20" s="17">
        <f t="shared" si="4"/>
        <v>21157</v>
      </c>
      <c r="E20" s="38">
        <f t="shared" si="8"/>
        <v>42832</v>
      </c>
      <c r="F20" s="31">
        <v>21819</v>
      </c>
      <c r="G20" s="31">
        <v>21013</v>
      </c>
      <c r="H20" s="31">
        <v>15279</v>
      </c>
      <c r="I20" s="35">
        <f t="shared" si="9"/>
        <v>392</v>
      </c>
      <c r="J20" s="18">
        <v>248</v>
      </c>
      <c r="K20" s="19">
        <v>144</v>
      </c>
      <c r="L20" s="32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2"/>
        <v>27437</v>
      </c>
      <c r="C21" s="17">
        <f t="shared" si="3"/>
        <v>14488</v>
      </c>
      <c r="D21" s="17">
        <f t="shared" si="4"/>
        <v>12949</v>
      </c>
      <c r="E21" s="38">
        <f t="shared" si="8"/>
        <v>26783</v>
      </c>
      <c r="F21" s="31">
        <v>13899</v>
      </c>
      <c r="G21" s="31">
        <v>12884</v>
      </c>
      <c r="H21" s="31">
        <v>8912</v>
      </c>
      <c r="I21" s="35">
        <f t="shared" si="9"/>
        <v>654</v>
      </c>
      <c r="J21" s="18">
        <v>589</v>
      </c>
      <c r="K21" s="19">
        <v>65</v>
      </c>
      <c r="L21" s="32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2"/>
        <v>10079</v>
      </c>
      <c r="C22" s="17">
        <f t="shared" si="3"/>
        <v>5803</v>
      </c>
      <c r="D22" s="17">
        <f t="shared" si="4"/>
        <v>4276</v>
      </c>
      <c r="E22" s="38">
        <f t="shared" si="8"/>
        <v>8890</v>
      </c>
      <c r="F22" s="31">
        <v>4661</v>
      </c>
      <c r="G22" s="31">
        <v>4229</v>
      </c>
      <c r="H22" s="31">
        <v>3580</v>
      </c>
      <c r="I22" s="35">
        <f t="shared" si="9"/>
        <v>1189</v>
      </c>
      <c r="J22" s="18">
        <v>1142</v>
      </c>
      <c r="K22" s="19">
        <v>47</v>
      </c>
      <c r="L22" s="32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3" t="s">
        <v>80</v>
      </c>
      <c r="B23" s="34">
        <f t="shared" si="2"/>
        <v>183950</v>
      </c>
      <c r="C23" s="34">
        <f t="shared" si="3"/>
        <v>91955</v>
      </c>
      <c r="D23" s="34">
        <f t="shared" si="4"/>
        <v>91995</v>
      </c>
      <c r="E23" s="36">
        <f>SUM(E24:E39)</f>
        <v>181798</v>
      </c>
      <c r="F23" s="38">
        <f>SUM(F24:F39)</f>
        <v>90655</v>
      </c>
      <c r="G23" s="38">
        <f>SUM(G24:G39)</f>
        <v>91143</v>
      </c>
      <c r="H23" s="38">
        <f>SUM(H24:H39)</f>
        <v>77961</v>
      </c>
      <c r="I23" s="35">
        <f>SUM(J23:K23)</f>
        <v>2152</v>
      </c>
      <c r="J23" s="35">
        <f>SUM(J24:J39)</f>
        <v>1300</v>
      </c>
      <c r="K23" s="35">
        <f>SUM(K24:K39)</f>
        <v>852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2"/>
        <v>4931</v>
      </c>
      <c r="C24" s="17">
        <f t="shared" si="3"/>
        <v>2636</v>
      </c>
      <c r="D24" s="17">
        <f t="shared" si="4"/>
        <v>2295</v>
      </c>
      <c r="E24" s="36">
        <f>SUM(F24:G24)</f>
        <v>4687</v>
      </c>
      <c r="F24" s="31">
        <v>2409</v>
      </c>
      <c r="G24" s="31">
        <v>2278</v>
      </c>
      <c r="H24" s="31">
        <v>2323</v>
      </c>
      <c r="I24" s="35">
        <f>SUM(J24:K24)</f>
        <v>244</v>
      </c>
      <c r="J24" s="19">
        <v>227</v>
      </c>
      <c r="K24" s="19">
        <v>17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2"/>
        <v>13379</v>
      </c>
      <c r="C25" s="17">
        <f t="shared" si="3"/>
        <v>6836</v>
      </c>
      <c r="D25" s="17">
        <f t="shared" si="4"/>
        <v>6543</v>
      </c>
      <c r="E25" s="36">
        <f t="shared" ref="E25:E39" si="10">SUM(F25:G25)</f>
        <v>13175</v>
      </c>
      <c r="F25" s="31">
        <v>6725</v>
      </c>
      <c r="G25" s="31">
        <v>6450</v>
      </c>
      <c r="H25" s="31">
        <v>5480</v>
      </c>
      <c r="I25" s="35">
        <f t="shared" ref="I25:I39" si="11">SUM(J25:K25)</f>
        <v>204</v>
      </c>
      <c r="J25" s="19">
        <v>111</v>
      </c>
      <c r="K25" s="19">
        <v>93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2"/>
        <v>4320</v>
      </c>
      <c r="C26" s="17">
        <f t="shared" si="3"/>
        <v>2446</v>
      </c>
      <c r="D26" s="17">
        <f t="shared" si="4"/>
        <v>1874</v>
      </c>
      <c r="E26" s="36">
        <f t="shared" si="10"/>
        <v>3851</v>
      </c>
      <c r="F26" s="31">
        <v>2041</v>
      </c>
      <c r="G26" s="31">
        <v>1810</v>
      </c>
      <c r="H26" s="31">
        <v>1815</v>
      </c>
      <c r="I26" s="35">
        <f t="shared" si="11"/>
        <v>469</v>
      </c>
      <c r="J26" s="19">
        <v>405</v>
      </c>
      <c r="K26" s="19">
        <v>64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2"/>
        <v>4374</v>
      </c>
      <c r="C27" s="17">
        <f t="shared" si="3"/>
        <v>2198</v>
      </c>
      <c r="D27" s="17">
        <f t="shared" si="4"/>
        <v>2176</v>
      </c>
      <c r="E27" s="36">
        <f t="shared" si="10"/>
        <v>4268</v>
      </c>
      <c r="F27" s="31">
        <v>2122</v>
      </c>
      <c r="G27" s="31">
        <v>2146</v>
      </c>
      <c r="H27" s="31">
        <v>2204</v>
      </c>
      <c r="I27" s="35">
        <f t="shared" si="11"/>
        <v>106</v>
      </c>
      <c r="J27" s="19">
        <v>76</v>
      </c>
      <c r="K27" s="19">
        <v>30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2"/>
        <v>13630</v>
      </c>
      <c r="C28" s="17">
        <f t="shared" si="3"/>
        <v>6846</v>
      </c>
      <c r="D28" s="17">
        <f t="shared" si="4"/>
        <v>6784</v>
      </c>
      <c r="E28" s="36">
        <f t="shared" si="10"/>
        <v>13519</v>
      </c>
      <c r="F28" s="31">
        <v>6772</v>
      </c>
      <c r="G28" s="31">
        <v>6747</v>
      </c>
      <c r="H28" s="31">
        <v>5165</v>
      </c>
      <c r="I28" s="35">
        <f t="shared" si="11"/>
        <v>111</v>
      </c>
      <c r="J28" s="19">
        <v>74</v>
      </c>
      <c r="K28" s="19">
        <v>37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2"/>
        <v>913</v>
      </c>
      <c r="C29" s="17">
        <f t="shared" si="3"/>
        <v>487</v>
      </c>
      <c r="D29" s="17">
        <f t="shared" si="4"/>
        <v>426</v>
      </c>
      <c r="E29" s="36">
        <f t="shared" si="10"/>
        <v>874</v>
      </c>
      <c r="F29" s="31">
        <v>455</v>
      </c>
      <c r="G29" s="31">
        <v>419</v>
      </c>
      <c r="H29" s="31">
        <v>425</v>
      </c>
      <c r="I29" s="35">
        <f t="shared" si="11"/>
        <v>39</v>
      </c>
      <c r="J29" s="19">
        <v>32</v>
      </c>
      <c r="K29" s="19">
        <v>7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2"/>
        <v>31867</v>
      </c>
      <c r="C30" s="17">
        <f t="shared" si="3"/>
        <v>15836</v>
      </c>
      <c r="D30" s="17">
        <f t="shared" si="4"/>
        <v>16031</v>
      </c>
      <c r="E30" s="36">
        <f t="shared" si="10"/>
        <v>31538</v>
      </c>
      <c r="F30" s="31">
        <v>15682</v>
      </c>
      <c r="G30" s="31">
        <v>15856</v>
      </c>
      <c r="H30" s="31">
        <v>11788</v>
      </c>
      <c r="I30" s="35">
        <f t="shared" si="11"/>
        <v>329</v>
      </c>
      <c r="J30" s="19">
        <v>154</v>
      </c>
      <c r="K30" s="19">
        <v>175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2"/>
        <v>12357</v>
      </c>
      <c r="C31" s="17">
        <f t="shared" si="3"/>
        <v>6104</v>
      </c>
      <c r="D31" s="17">
        <f t="shared" si="4"/>
        <v>6253</v>
      </c>
      <c r="E31" s="36">
        <f t="shared" si="10"/>
        <v>12231</v>
      </c>
      <c r="F31" s="31">
        <v>6050</v>
      </c>
      <c r="G31" s="31">
        <v>6181</v>
      </c>
      <c r="H31" s="31">
        <v>5642</v>
      </c>
      <c r="I31" s="35">
        <f t="shared" si="11"/>
        <v>126</v>
      </c>
      <c r="J31" s="19">
        <v>54</v>
      </c>
      <c r="K31" s="19">
        <v>72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88</v>
      </c>
      <c r="B32" s="17">
        <f t="shared" si="2"/>
        <v>16692</v>
      </c>
      <c r="C32" s="17">
        <f t="shared" si="3"/>
        <v>8147</v>
      </c>
      <c r="D32" s="17">
        <f t="shared" si="4"/>
        <v>8545</v>
      </c>
      <c r="E32" s="36">
        <f t="shared" si="10"/>
        <v>16609</v>
      </c>
      <c r="F32" s="31">
        <v>8124</v>
      </c>
      <c r="G32" s="31">
        <v>8485</v>
      </c>
      <c r="H32" s="31">
        <v>6766</v>
      </c>
      <c r="I32" s="39">
        <f t="shared" si="11"/>
        <v>83</v>
      </c>
      <c r="J32" s="30">
        <v>23</v>
      </c>
      <c r="K32" s="30">
        <v>60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2"/>
        <v>10527</v>
      </c>
      <c r="C33" s="17">
        <f t="shared" si="3"/>
        <v>5153</v>
      </c>
      <c r="D33" s="17">
        <f t="shared" si="4"/>
        <v>5374</v>
      </c>
      <c r="E33" s="36">
        <f t="shared" si="10"/>
        <v>10482</v>
      </c>
      <c r="F33" s="31">
        <v>5141</v>
      </c>
      <c r="G33" s="31">
        <v>5341</v>
      </c>
      <c r="H33" s="31">
        <v>4236</v>
      </c>
      <c r="I33" s="35">
        <f t="shared" si="11"/>
        <v>45</v>
      </c>
      <c r="J33" s="19">
        <v>12</v>
      </c>
      <c r="K33" s="19">
        <v>33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2"/>
        <v>12242</v>
      </c>
      <c r="C34" s="17">
        <f t="shared" si="3"/>
        <v>6013</v>
      </c>
      <c r="D34" s="17">
        <f t="shared" si="4"/>
        <v>6229</v>
      </c>
      <c r="E34" s="36">
        <f t="shared" si="10"/>
        <v>12209</v>
      </c>
      <c r="F34" s="31">
        <v>6006</v>
      </c>
      <c r="G34" s="31">
        <v>6203</v>
      </c>
      <c r="H34" s="31">
        <v>5055</v>
      </c>
      <c r="I34" s="35">
        <f t="shared" si="11"/>
        <v>33</v>
      </c>
      <c r="J34" s="19">
        <v>7</v>
      </c>
      <c r="K34" s="19">
        <v>26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2"/>
        <v>9318</v>
      </c>
      <c r="C35" s="17">
        <f t="shared" si="3"/>
        <v>4637</v>
      </c>
      <c r="D35" s="17">
        <f t="shared" si="4"/>
        <v>4681</v>
      </c>
      <c r="E35" s="36">
        <f t="shared" si="10"/>
        <v>9297</v>
      </c>
      <c r="F35" s="31">
        <v>4633</v>
      </c>
      <c r="G35" s="31">
        <v>4664</v>
      </c>
      <c r="H35" s="31">
        <v>3674</v>
      </c>
      <c r="I35" s="35">
        <f t="shared" si="11"/>
        <v>21</v>
      </c>
      <c r="J35" s="19">
        <v>4</v>
      </c>
      <c r="K35" s="19">
        <v>17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2"/>
        <v>6783</v>
      </c>
      <c r="C36" s="17">
        <f t="shared" si="3"/>
        <v>3375</v>
      </c>
      <c r="D36" s="17">
        <f t="shared" si="4"/>
        <v>3408</v>
      </c>
      <c r="E36" s="36">
        <f t="shared" si="10"/>
        <v>6749</v>
      </c>
      <c r="F36" s="31">
        <v>3368</v>
      </c>
      <c r="G36" s="31">
        <v>3381</v>
      </c>
      <c r="H36" s="31">
        <v>3063</v>
      </c>
      <c r="I36" s="35">
        <f t="shared" si="11"/>
        <v>34</v>
      </c>
      <c r="J36" s="19">
        <v>7</v>
      </c>
      <c r="K36" s="19">
        <v>27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2"/>
        <v>21330</v>
      </c>
      <c r="C37" s="17">
        <f t="shared" si="3"/>
        <v>10572</v>
      </c>
      <c r="D37" s="17">
        <f t="shared" si="4"/>
        <v>10758</v>
      </c>
      <c r="E37" s="36">
        <f t="shared" si="10"/>
        <v>21180</v>
      </c>
      <c r="F37" s="31">
        <v>10519</v>
      </c>
      <c r="G37" s="31">
        <v>10661</v>
      </c>
      <c r="H37" s="31">
        <v>10313</v>
      </c>
      <c r="I37" s="35">
        <f t="shared" si="11"/>
        <v>150</v>
      </c>
      <c r="J37" s="19">
        <f>26+3+24</f>
        <v>53</v>
      </c>
      <c r="K37" s="19">
        <f>37+12+48</f>
        <v>97</v>
      </c>
      <c r="L37" s="27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9" t="s">
        <v>35</v>
      </c>
      <c r="B38" s="17">
        <f t="shared" si="2"/>
        <v>7966</v>
      </c>
      <c r="C38" s="17">
        <f t="shared" si="3"/>
        <v>4059</v>
      </c>
      <c r="D38" s="17">
        <f t="shared" si="4"/>
        <v>3907</v>
      </c>
      <c r="E38" s="36">
        <f t="shared" si="10"/>
        <v>7930</v>
      </c>
      <c r="F38" s="31">
        <v>4046</v>
      </c>
      <c r="G38" s="31">
        <v>3884</v>
      </c>
      <c r="H38" s="31">
        <v>3849</v>
      </c>
      <c r="I38" s="35">
        <f t="shared" si="11"/>
        <v>36</v>
      </c>
      <c r="J38" s="19">
        <v>13</v>
      </c>
      <c r="K38" s="19">
        <v>23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26" t="s">
        <v>36</v>
      </c>
      <c r="B39" s="17">
        <f t="shared" si="2"/>
        <v>13321</v>
      </c>
      <c r="C39" s="17">
        <f t="shared" si="3"/>
        <v>6610</v>
      </c>
      <c r="D39" s="17">
        <f t="shared" si="4"/>
        <v>6711</v>
      </c>
      <c r="E39" s="36">
        <f t="shared" si="10"/>
        <v>13199</v>
      </c>
      <c r="F39" s="31">
        <v>6562</v>
      </c>
      <c r="G39" s="31">
        <v>6637</v>
      </c>
      <c r="H39" s="31">
        <v>6163</v>
      </c>
      <c r="I39" s="35">
        <f t="shared" si="11"/>
        <v>122</v>
      </c>
      <c r="J39" s="19">
        <v>48</v>
      </c>
      <c r="K39" s="19">
        <v>74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3" t="s">
        <v>81</v>
      </c>
      <c r="B40" s="34">
        <f t="shared" si="2"/>
        <v>204667</v>
      </c>
      <c r="C40" s="34">
        <f t="shared" si="3"/>
        <v>103409</v>
      </c>
      <c r="D40" s="34">
        <f t="shared" si="4"/>
        <v>101258</v>
      </c>
      <c r="E40" s="36">
        <f>SUM(E41:E52)</f>
        <v>202496</v>
      </c>
      <c r="F40" s="38">
        <f>SUM(F41:F52)</f>
        <v>102164</v>
      </c>
      <c r="G40" s="38">
        <f>SUM(G41:G52)</f>
        <v>100332</v>
      </c>
      <c r="H40" s="38">
        <f>SUM(H41:H52)</f>
        <v>81614</v>
      </c>
      <c r="I40" s="35">
        <f>SUM(J40:K40)</f>
        <v>2171</v>
      </c>
      <c r="J40" s="35">
        <f>SUM(J41:J52)</f>
        <v>1245</v>
      </c>
      <c r="K40" s="35">
        <f>SUM(K41:K52)</f>
        <v>926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6" t="s">
        <v>37</v>
      </c>
      <c r="B41" s="17">
        <f t="shared" si="2"/>
        <v>70416</v>
      </c>
      <c r="C41" s="17">
        <f t="shared" si="3"/>
        <v>35458</v>
      </c>
      <c r="D41" s="17">
        <f t="shared" si="4"/>
        <v>34958</v>
      </c>
      <c r="E41" s="36">
        <f>SUM(F41:G41)</f>
        <v>70004</v>
      </c>
      <c r="F41" s="31">
        <v>35215</v>
      </c>
      <c r="G41" s="31">
        <v>34789</v>
      </c>
      <c r="H41" s="31">
        <v>24911</v>
      </c>
      <c r="I41" s="35">
        <f>SUM(J41:K41)</f>
        <v>412</v>
      </c>
      <c r="J41" s="19">
        <v>243</v>
      </c>
      <c r="K41" s="19">
        <v>169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2"/>
        <v>12120</v>
      </c>
      <c r="C42" s="17">
        <f t="shared" si="3"/>
        <v>6065</v>
      </c>
      <c r="D42" s="17">
        <f t="shared" si="4"/>
        <v>6055</v>
      </c>
      <c r="E42" s="36">
        <f t="shared" ref="E42:E52" si="12">SUM(F42:G42)</f>
        <v>12059</v>
      </c>
      <c r="F42" s="31">
        <v>6049</v>
      </c>
      <c r="G42" s="31">
        <v>6010</v>
      </c>
      <c r="H42" s="31">
        <v>5553</v>
      </c>
      <c r="I42" s="35">
        <f t="shared" ref="I42:I52" si="13">SUM(J42:K42)</f>
        <v>61</v>
      </c>
      <c r="J42" s="19">
        <v>16</v>
      </c>
      <c r="K42" s="19">
        <v>45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39</v>
      </c>
      <c r="B43" s="17">
        <f t="shared" si="2"/>
        <v>9303</v>
      </c>
      <c r="C43" s="17">
        <f t="shared" si="3"/>
        <v>4675</v>
      </c>
      <c r="D43" s="17">
        <f t="shared" si="4"/>
        <v>4628</v>
      </c>
      <c r="E43" s="36">
        <f t="shared" si="12"/>
        <v>9272</v>
      </c>
      <c r="F43" s="31">
        <v>4667</v>
      </c>
      <c r="G43" s="31">
        <v>4605</v>
      </c>
      <c r="H43" s="31">
        <v>4002</v>
      </c>
      <c r="I43" s="35">
        <f t="shared" si="13"/>
        <v>31</v>
      </c>
      <c r="J43" s="19">
        <v>8</v>
      </c>
      <c r="K43" s="19">
        <v>23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89</v>
      </c>
      <c r="B44" s="17">
        <f>(E44+I44)</f>
        <v>15075</v>
      </c>
      <c r="C44" s="17">
        <f t="shared" si="3"/>
        <v>7573</v>
      </c>
      <c r="D44" s="17">
        <f t="shared" si="4"/>
        <v>7502</v>
      </c>
      <c r="E44" s="36">
        <f t="shared" si="12"/>
        <v>14942</v>
      </c>
      <c r="F44" s="31">
        <v>7526</v>
      </c>
      <c r="G44" s="31">
        <v>7416</v>
      </c>
      <c r="H44" s="31">
        <v>6590</v>
      </c>
      <c r="I44" s="35">
        <f t="shared" si="13"/>
        <v>133</v>
      </c>
      <c r="J44" s="19">
        <v>47</v>
      </c>
      <c r="K44" s="19">
        <v>86</v>
      </c>
      <c r="L44" s="20"/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9" t="s">
        <v>40</v>
      </c>
      <c r="B45" s="17">
        <f t="shared" ref="B45:B52" si="14">(E45+I45)</f>
        <v>7400</v>
      </c>
      <c r="C45" s="17">
        <f t="shared" si="3"/>
        <v>3799</v>
      </c>
      <c r="D45" s="17">
        <f t="shared" si="4"/>
        <v>3601</v>
      </c>
      <c r="E45" s="36">
        <f t="shared" si="12"/>
        <v>7348</v>
      </c>
      <c r="F45" s="31">
        <v>3785</v>
      </c>
      <c r="G45" s="31">
        <v>3563</v>
      </c>
      <c r="H45" s="31">
        <v>3358</v>
      </c>
      <c r="I45" s="35">
        <f t="shared" si="13"/>
        <v>52</v>
      </c>
      <c r="J45" s="19">
        <v>14</v>
      </c>
      <c r="K45" s="19">
        <v>38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4"/>
        <v>12539</v>
      </c>
      <c r="C46" s="17">
        <f t="shared" si="3"/>
        <v>6262</v>
      </c>
      <c r="D46" s="17">
        <f t="shared" si="4"/>
        <v>6277</v>
      </c>
      <c r="E46" s="36">
        <f t="shared" si="12"/>
        <v>12408</v>
      </c>
      <c r="F46" s="31">
        <v>6186</v>
      </c>
      <c r="G46" s="31">
        <v>6222</v>
      </c>
      <c r="H46" s="31">
        <v>5547</v>
      </c>
      <c r="I46" s="35">
        <f t="shared" si="13"/>
        <v>131</v>
      </c>
      <c r="J46" s="19">
        <v>76</v>
      </c>
      <c r="K46" s="19">
        <v>55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4"/>
        <v>34767</v>
      </c>
      <c r="C47" s="17">
        <f t="shared" si="3"/>
        <v>17471</v>
      </c>
      <c r="D47" s="17">
        <f t="shared" si="4"/>
        <v>17296</v>
      </c>
      <c r="E47" s="36">
        <f t="shared" si="12"/>
        <v>34573</v>
      </c>
      <c r="F47" s="31">
        <v>17355</v>
      </c>
      <c r="G47" s="31">
        <v>17218</v>
      </c>
      <c r="H47" s="31">
        <v>12344</v>
      </c>
      <c r="I47" s="35">
        <f t="shared" si="13"/>
        <v>194</v>
      </c>
      <c r="J47" s="19">
        <v>116</v>
      </c>
      <c r="K47" s="19">
        <v>78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4"/>
        <v>7392</v>
      </c>
      <c r="C48" s="17">
        <f t="shared" si="3"/>
        <v>3792</v>
      </c>
      <c r="D48" s="17">
        <f t="shared" si="4"/>
        <v>3600</v>
      </c>
      <c r="E48" s="36">
        <f t="shared" si="12"/>
        <v>7329</v>
      </c>
      <c r="F48" s="31">
        <v>3770</v>
      </c>
      <c r="G48" s="31">
        <v>3559</v>
      </c>
      <c r="H48" s="31">
        <v>3593</v>
      </c>
      <c r="I48" s="35">
        <f t="shared" si="13"/>
        <v>63</v>
      </c>
      <c r="J48" s="19">
        <v>22</v>
      </c>
      <c r="K48" s="19">
        <v>41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4"/>
        <v>9441</v>
      </c>
      <c r="C49" s="17">
        <f t="shared" si="3"/>
        <v>4687</v>
      </c>
      <c r="D49" s="17">
        <f t="shared" si="4"/>
        <v>4754</v>
      </c>
      <c r="E49" s="36">
        <f t="shared" si="12"/>
        <v>9269</v>
      </c>
      <c r="F49" s="31">
        <v>4610</v>
      </c>
      <c r="G49" s="31">
        <v>4659</v>
      </c>
      <c r="H49" s="31">
        <v>4641</v>
      </c>
      <c r="I49" s="35">
        <f t="shared" si="13"/>
        <v>172</v>
      </c>
      <c r="J49" s="19">
        <v>77</v>
      </c>
      <c r="K49" s="19">
        <v>95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4"/>
        <v>10648</v>
      </c>
      <c r="C50" s="17">
        <f t="shared" si="3"/>
        <v>5374</v>
      </c>
      <c r="D50" s="17">
        <f t="shared" si="4"/>
        <v>5274</v>
      </c>
      <c r="E50" s="36">
        <f t="shared" si="12"/>
        <v>10571</v>
      </c>
      <c r="F50" s="31">
        <v>5353</v>
      </c>
      <c r="G50" s="31">
        <v>5218</v>
      </c>
      <c r="H50" s="31">
        <v>4618</v>
      </c>
      <c r="I50" s="35">
        <f t="shared" si="13"/>
        <v>77</v>
      </c>
      <c r="J50" s="19">
        <v>21</v>
      </c>
      <c r="K50" s="19">
        <v>56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4"/>
        <v>10835</v>
      </c>
      <c r="C51" s="17">
        <f t="shared" si="3"/>
        <v>5465</v>
      </c>
      <c r="D51" s="17">
        <f t="shared" si="4"/>
        <v>5370</v>
      </c>
      <c r="E51" s="36">
        <f t="shared" si="12"/>
        <v>10680</v>
      </c>
      <c r="F51" s="31">
        <v>5403</v>
      </c>
      <c r="G51" s="31">
        <v>5277</v>
      </c>
      <c r="H51" s="31">
        <v>4400</v>
      </c>
      <c r="I51" s="35">
        <f t="shared" si="13"/>
        <v>155</v>
      </c>
      <c r="J51" s="19">
        <v>62</v>
      </c>
      <c r="K51" s="19">
        <v>93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6" t="s">
        <v>47</v>
      </c>
      <c r="B52" s="17">
        <f t="shared" si="14"/>
        <v>4731</v>
      </c>
      <c r="C52" s="17">
        <f t="shared" si="3"/>
        <v>2788</v>
      </c>
      <c r="D52" s="17">
        <f t="shared" si="4"/>
        <v>1943</v>
      </c>
      <c r="E52" s="36">
        <f t="shared" si="12"/>
        <v>4041</v>
      </c>
      <c r="F52" s="31">
        <v>2245</v>
      </c>
      <c r="G52" s="31">
        <v>1796</v>
      </c>
      <c r="H52" s="31">
        <v>2057</v>
      </c>
      <c r="I52" s="35">
        <f t="shared" si="13"/>
        <v>690</v>
      </c>
      <c r="J52" s="19">
        <v>543</v>
      </c>
      <c r="K52" s="19">
        <v>147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33" t="s">
        <v>82</v>
      </c>
      <c r="B53" s="34">
        <f t="shared" si="2"/>
        <v>193891</v>
      </c>
      <c r="C53" s="34">
        <f t="shared" si="3"/>
        <v>99408</v>
      </c>
      <c r="D53" s="34">
        <f t="shared" si="4"/>
        <v>94483</v>
      </c>
      <c r="E53" s="36">
        <f>SUM(E54:E68)</f>
        <v>190691</v>
      </c>
      <c r="F53" s="38">
        <f t="shared" ref="F53:H53" si="15">SUM(F54:F68)</f>
        <v>97364</v>
      </c>
      <c r="G53" s="38">
        <f t="shared" si="15"/>
        <v>93327</v>
      </c>
      <c r="H53" s="38">
        <f t="shared" si="15"/>
        <v>75830</v>
      </c>
      <c r="I53" s="35">
        <f>SUM(J53:K53)</f>
        <v>3200</v>
      </c>
      <c r="J53" s="35">
        <f>SUM(J54:J68)</f>
        <v>2044</v>
      </c>
      <c r="K53" s="35">
        <f>SUM(K54:K68)</f>
        <v>1156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16</v>
      </c>
      <c r="B54" s="17">
        <f t="shared" si="2"/>
        <v>8577</v>
      </c>
      <c r="C54" s="17">
        <f t="shared" si="3"/>
        <v>4424</v>
      </c>
      <c r="D54" s="17">
        <f t="shared" si="4"/>
        <v>4153</v>
      </c>
      <c r="E54" s="36">
        <f>SUM(F54:G54)</f>
        <v>8549</v>
      </c>
      <c r="F54" s="31">
        <v>4410</v>
      </c>
      <c r="G54" s="31">
        <v>4139</v>
      </c>
      <c r="H54" s="31">
        <v>3066</v>
      </c>
      <c r="I54" s="35">
        <f>SUM(J54:K54)</f>
        <v>28</v>
      </c>
      <c r="J54" s="19">
        <v>14</v>
      </c>
      <c r="K54" s="19">
        <v>14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48</v>
      </c>
      <c r="B55" s="17">
        <f t="shared" si="2"/>
        <v>6478</v>
      </c>
      <c r="C55" s="17">
        <f t="shared" si="3"/>
        <v>3333</v>
      </c>
      <c r="D55" s="17">
        <f t="shared" si="4"/>
        <v>3145</v>
      </c>
      <c r="E55" s="36">
        <f t="shared" ref="E55:E68" si="16">SUM(F55:G55)</f>
        <v>6429</v>
      </c>
      <c r="F55" s="31">
        <v>3299</v>
      </c>
      <c r="G55" s="31">
        <v>3130</v>
      </c>
      <c r="H55" s="31">
        <v>2777</v>
      </c>
      <c r="I55" s="35">
        <f t="shared" ref="I55:I68" si="17">SUM(J55:K55)</f>
        <v>49</v>
      </c>
      <c r="J55" s="19">
        <v>34</v>
      </c>
      <c r="K55" s="19">
        <v>15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49</v>
      </c>
      <c r="B56" s="17">
        <f t="shared" si="2"/>
        <v>4094</v>
      </c>
      <c r="C56" s="17">
        <f t="shared" si="3"/>
        <v>2044</v>
      </c>
      <c r="D56" s="17">
        <f t="shared" si="4"/>
        <v>2050</v>
      </c>
      <c r="E56" s="36">
        <f t="shared" si="16"/>
        <v>4068</v>
      </c>
      <c r="F56" s="31">
        <v>2034</v>
      </c>
      <c r="G56" s="31">
        <v>2034</v>
      </c>
      <c r="H56" s="31">
        <v>1972</v>
      </c>
      <c r="I56" s="35">
        <f t="shared" si="17"/>
        <v>26</v>
      </c>
      <c r="J56" s="19">
        <v>10</v>
      </c>
      <c r="K56" s="19">
        <v>16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50</v>
      </c>
      <c r="B57" s="17">
        <f t="shared" si="2"/>
        <v>10222</v>
      </c>
      <c r="C57" s="17">
        <f t="shared" si="3"/>
        <v>5095</v>
      </c>
      <c r="D57" s="17">
        <f t="shared" si="4"/>
        <v>5127</v>
      </c>
      <c r="E57" s="36">
        <f t="shared" si="16"/>
        <v>10140</v>
      </c>
      <c r="F57" s="31">
        <v>5067</v>
      </c>
      <c r="G57" s="31">
        <v>5073</v>
      </c>
      <c r="H57" s="31">
        <v>4669</v>
      </c>
      <c r="I57" s="35">
        <f t="shared" si="17"/>
        <v>82</v>
      </c>
      <c r="J57" s="19">
        <v>28</v>
      </c>
      <c r="K57" s="19">
        <v>54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51</v>
      </c>
      <c r="B58" s="17">
        <f t="shared" si="2"/>
        <v>6044</v>
      </c>
      <c r="C58" s="17">
        <f t="shared" si="3"/>
        <v>3050</v>
      </c>
      <c r="D58" s="17">
        <f t="shared" si="4"/>
        <v>2994</v>
      </c>
      <c r="E58" s="36">
        <f t="shared" si="16"/>
        <v>6019</v>
      </c>
      <c r="F58" s="31">
        <v>3044</v>
      </c>
      <c r="G58" s="31">
        <v>2975</v>
      </c>
      <c r="H58" s="31">
        <v>2908</v>
      </c>
      <c r="I58" s="35">
        <f t="shared" si="17"/>
        <v>25</v>
      </c>
      <c r="J58" s="19">
        <v>6</v>
      </c>
      <c r="K58" s="19">
        <v>19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52</v>
      </c>
      <c r="B59" s="17">
        <f t="shared" si="2"/>
        <v>11474</v>
      </c>
      <c r="C59" s="17">
        <f t="shared" si="3"/>
        <v>5799</v>
      </c>
      <c r="D59" s="17">
        <f t="shared" si="4"/>
        <v>5675</v>
      </c>
      <c r="E59" s="36">
        <f t="shared" si="16"/>
        <v>11416</v>
      </c>
      <c r="F59" s="31">
        <v>5778</v>
      </c>
      <c r="G59" s="31">
        <v>5638</v>
      </c>
      <c r="H59" s="31">
        <v>4469</v>
      </c>
      <c r="I59" s="35">
        <f t="shared" si="17"/>
        <v>58</v>
      </c>
      <c r="J59" s="19">
        <v>21</v>
      </c>
      <c r="K59" s="19">
        <v>37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53</v>
      </c>
      <c r="B60" s="17">
        <f t="shared" si="2"/>
        <v>8234</v>
      </c>
      <c r="C60" s="17">
        <f t="shared" si="3"/>
        <v>4096</v>
      </c>
      <c r="D60" s="17">
        <f t="shared" si="4"/>
        <v>4138</v>
      </c>
      <c r="E60" s="36">
        <f t="shared" si="16"/>
        <v>8197</v>
      </c>
      <c r="F60" s="31">
        <v>4085</v>
      </c>
      <c r="G60" s="31">
        <v>4112</v>
      </c>
      <c r="H60" s="31">
        <v>3400</v>
      </c>
      <c r="I60" s="35">
        <f t="shared" si="17"/>
        <v>37</v>
      </c>
      <c r="J60" s="19">
        <v>11</v>
      </c>
      <c r="K60" s="19">
        <v>26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54</v>
      </c>
      <c r="B61" s="17">
        <f t="shared" si="2"/>
        <v>18414</v>
      </c>
      <c r="C61" s="17">
        <f t="shared" si="3"/>
        <v>9373</v>
      </c>
      <c r="D61" s="17">
        <f t="shared" si="4"/>
        <v>9041</v>
      </c>
      <c r="E61" s="36">
        <f t="shared" si="16"/>
        <v>18262</v>
      </c>
      <c r="F61" s="31">
        <v>9288</v>
      </c>
      <c r="G61" s="31">
        <v>8974</v>
      </c>
      <c r="H61" s="31">
        <v>6617</v>
      </c>
      <c r="I61" s="35">
        <f t="shared" si="17"/>
        <v>152</v>
      </c>
      <c r="J61" s="19">
        <v>85</v>
      </c>
      <c r="K61" s="19">
        <v>67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55</v>
      </c>
      <c r="B62" s="17">
        <f t="shared" si="2"/>
        <v>10044</v>
      </c>
      <c r="C62" s="17">
        <f t="shared" si="3"/>
        <v>5231</v>
      </c>
      <c r="D62" s="17">
        <f t="shared" si="4"/>
        <v>4813</v>
      </c>
      <c r="E62" s="36">
        <f t="shared" si="16"/>
        <v>9919</v>
      </c>
      <c r="F62" s="31">
        <v>5176</v>
      </c>
      <c r="G62" s="31">
        <v>4743</v>
      </c>
      <c r="H62" s="31">
        <v>4763</v>
      </c>
      <c r="I62" s="35">
        <f t="shared" si="17"/>
        <v>125</v>
      </c>
      <c r="J62" s="19">
        <v>55</v>
      </c>
      <c r="K62" s="19">
        <v>70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56</v>
      </c>
      <c r="B63" s="17">
        <f t="shared" si="2"/>
        <v>18974</v>
      </c>
      <c r="C63" s="17">
        <f t="shared" si="3"/>
        <v>9475</v>
      </c>
      <c r="D63" s="17">
        <f t="shared" si="4"/>
        <v>9499</v>
      </c>
      <c r="E63" s="36">
        <f t="shared" si="16"/>
        <v>18898</v>
      </c>
      <c r="F63" s="31">
        <v>9453</v>
      </c>
      <c r="G63" s="31">
        <v>9445</v>
      </c>
      <c r="H63" s="31">
        <v>6854</v>
      </c>
      <c r="I63" s="35">
        <f t="shared" si="17"/>
        <v>76</v>
      </c>
      <c r="J63" s="19">
        <v>22</v>
      </c>
      <c r="K63" s="19">
        <v>54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57</v>
      </c>
      <c r="B64" s="17">
        <f t="shared" si="2"/>
        <v>11206</v>
      </c>
      <c r="C64" s="17">
        <f t="shared" si="3"/>
        <v>5509</v>
      </c>
      <c r="D64" s="17">
        <f t="shared" si="4"/>
        <v>5697</v>
      </c>
      <c r="E64" s="36">
        <f t="shared" si="16"/>
        <v>11157</v>
      </c>
      <c r="F64" s="31">
        <v>5492</v>
      </c>
      <c r="G64" s="31">
        <v>5665</v>
      </c>
      <c r="H64" s="31">
        <v>4218</v>
      </c>
      <c r="I64" s="35">
        <f t="shared" si="17"/>
        <v>49</v>
      </c>
      <c r="J64" s="19">
        <v>17</v>
      </c>
      <c r="K64" s="19">
        <v>32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58</v>
      </c>
      <c r="B65" s="17">
        <f t="shared" si="2"/>
        <v>26822</v>
      </c>
      <c r="C65" s="17">
        <f t="shared" si="3"/>
        <v>13435</v>
      </c>
      <c r="D65" s="17">
        <f t="shared" si="4"/>
        <v>13387</v>
      </c>
      <c r="E65" s="36">
        <f t="shared" si="16"/>
        <v>26751</v>
      </c>
      <c r="F65" s="31">
        <v>13406</v>
      </c>
      <c r="G65" s="31">
        <v>13345</v>
      </c>
      <c r="H65" s="31">
        <v>8982</v>
      </c>
      <c r="I65" s="35">
        <f t="shared" si="17"/>
        <v>71</v>
      </c>
      <c r="J65" s="19">
        <v>29</v>
      </c>
      <c r="K65" s="19">
        <v>42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6" t="s">
        <v>59</v>
      </c>
      <c r="B66" s="17">
        <f t="shared" si="2"/>
        <v>7273</v>
      </c>
      <c r="C66" s="17">
        <f t="shared" si="3"/>
        <v>3872</v>
      </c>
      <c r="D66" s="17">
        <f t="shared" si="4"/>
        <v>3401</v>
      </c>
      <c r="E66" s="36">
        <f t="shared" si="16"/>
        <v>6919</v>
      </c>
      <c r="F66" s="31">
        <v>3551</v>
      </c>
      <c r="G66" s="31">
        <v>3368</v>
      </c>
      <c r="H66" s="31">
        <v>3115</v>
      </c>
      <c r="I66" s="35">
        <f t="shared" si="17"/>
        <v>354</v>
      </c>
      <c r="J66" s="19">
        <v>321</v>
      </c>
      <c r="K66" s="19">
        <v>33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6" t="s">
        <v>60</v>
      </c>
      <c r="B67" s="17">
        <f t="shared" ref="B67:B68" si="18">(E67+I67)</f>
        <v>7791</v>
      </c>
      <c r="C67" s="17">
        <f t="shared" ref="C67:C68" si="19">(F67+J67)</f>
        <v>4291</v>
      </c>
      <c r="D67" s="17">
        <f t="shared" ref="D67:D68" si="20">(G67+K67)</f>
        <v>3500</v>
      </c>
      <c r="E67" s="36">
        <f t="shared" si="16"/>
        <v>7047</v>
      </c>
      <c r="F67" s="31">
        <v>3591</v>
      </c>
      <c r="G67" s="31">
        <v>3456</v>
      </c>
      <c r="H67" s="31">
        <v>2686</v>
      </c>
      <c r="I67" s="35">
        <f t="shared" si="17"/>
        <v>744</v>
      </c>
      <c r="J67" s="19">
        <v>700</v>
      </c>
      <c r="K67" s="19">
        <v>44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6" t="s">
        <v>61</v>
      </c>
      <c r="B68" s="17">
        <f t="shared" si="18"/>
        <v>38244</v>
      </c>
      <c r="C68" s="17">
        <f t="shared" si="19"/>
        <v>20381</v>
      </c>
      <c r="D68" s="17">
        <f t="shared" si="20"/>
        <v>17863</v>
      </c>
      <c r="E68" s="36">
        <f t="shared" si="16"/>
        <v>36920</v>
      </c>
      <c r="F68" s="31">
        <v>19690</v>
      </c>
      <c r="G68" s="31">
        <v>17230</v>
      </c>
      <c r="H68" s="31">
        <v>15334</v>
      </c>
      <c r="I68" s="35">
        <f t="shared" si="17"/>
        <v>1324</v>
      </c>
      <c r="J68" s="19">
        <v>691</v>
      </c>
      <c r="K68" s="19">
        <v>633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45.75" customHeight="1">
      <c r="A69" s="40" t="s">
        <v>90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</row>
  </sheetData>
  <mergeCells count="6">
    <mergeCell ref="A69:K69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2018.2월말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2020-04-06T02:08:57Z</dcterms:modified>
</cp:coreProperties>
</file>