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구수정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18.4월말 인구(외국인포함)" sheetId="5" r:id="rId3"/>
  </sheets>
  <calcPr calcId="162913"/>
</workbook>
</file>

<file path=xl/calcChain.xml><?xml version="1.0" encoding="utf-8"?>
<calcChain xmlns="http://schemas.openxmlformats.org/spreadsheetml/2006/main">
  <c r="D42" i="5" l="1"/>
  <c r="D43" i="5"/>
  <c r="D44" i="5"/>
  <c r="D45" i="5"/>
  <c r="D46" i="5"/>
  <c r="D47" i="5"/>
  <c r="D48" i="5"/>
  <c r="D49" i="5"/>
  <c r="D50" i="5"/>
  <c r="D51" i="5"/>
  <c r="D52" i="5"/>
  <c r="D41" i="5"/>
  <c r="C42" i="5"/>
  <c r="C43" i="5"/>
  <c r="C44" i="5"/>
  <c r="C45" i="5"/>
  <c r="C46" i="5"/>
  <c r="C47" i="5"/>
  <c r="C48" i="5"/>
  <c r="C49" i="5"/>
  <c r="C50" i="5"/>
  <c r="C51" i="5"/>
  <c r="C52" i="5"/>
  <c r="K37" i="5" l="1"/>
  <c r="I68" i="5" l="1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K53" i="5"/>
  <c r="J53" i="5"/>
  <c r="I52" i="5"/>
  <c r="I51" i="5"/>
  <c r="I50" i="5"/>
  <c r="I49" i="5"/>
  <c r="I48" i="5"/>
  <c r="I47" i="5"/>
  <c r="I46" i="5"/>
  <c r="I45" i="5"/>
  <c r="I44" i="5"/>
  <c r="I43" i="5"/>
  <c r="I42" i="5"/>
  <c r="I41" i="5"/>
  <c r="K40" i="5"/>
  <c r="J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K23" i="5"/>
  <c r="J23" i="5"/>
  <c r="I22" i="5"/>
  <c r="I21" i="5"/>
  <c r="I20" i="5"/>
  <c r="I19" i="5"/>
  <c r="I18" i="5"/>
  <c r="I17" i="5"/>
  <c r="I16" i="5"/>
  <c r="K15" i="5"/>
  <c r="J15" i="5"/>
  <c r="I14" i="5"/>
  <c r="I13" i="5"/>
  <c r="I12" i="5"/>
  <c r="I11" i="5"/>
  <c r="I10" i="5"/>
  <c r="I9" i="5"/>
  <c r="I8" i="5"/>
  <c r="I7" i="5"/>
  <c r="K6" i="5"/>
  <c r="J6" i="5"/>
  <c r="I15" i="5" l="1"/>
  <c r="I53" i="5"/>
  <c r="I40" i="5"/>
  <c r="I23" i="5"/>
  <c r="I6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54" i="5"/>
  <c r="E42" i="5"/>
  <c r="E43" i="5"/>
  <c r="E44" i="5"/>
  <c r="E45" i="5"/>
  <c r="B45" i="5" s="1"/>
  <c r="E46" i="5"/>
  <c r="B46" i="5" s="1"/>
  <c r="E47" i="5"/>
  <c r="B47" i="5" s="1"/>
  <c r="E48" i="5"/>
  <c r="B48" i="5" s="1"/>
  <c r="E49" i="5"/>
  <c r="B49" i="5" s="1"/>
  <c r="E50" i="5"/>
  <c r="B50" i="5" s="1"/>
  <c r="E51" i="5"/>
  <c r="B51" i="5" s="1"/>
  <c r="E52" i="5"/>
  <c r="B52" i="5" s="1"/>
  <c r="E41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4" i="5"/>
  <c r="E17" i="5"/>
  <c r="E18" i="5"/>
  <c r="E19" i="5"/>
  <c r="E20" i="5"/>
  <c r="E21" i="5"/>
  <c r="E22" i="5"/>
  <c r="E16" i="5"/>
  <c r="E8" i="5"/>
  <c r="E9" i="5"/>
  <c r="E10" i="5"/>
  <c r="E11" i="5"/>
  <c r="E12" i="5"/>
  <c r="E13" i="5"/>
  <c r="E14" i="5"/>
  <c r="E7" i="5"/>
  <c r="J5" i="5" l="1"/>
  <c r="K5" i="5"/>
  <c r="F53" i="5"/>
  <c r="G53" i="5"/>
  <c r="H53" i="5"/>
  <c r="E53" i="5"/>
  <c r="F40" i="5"/>
  <c r="G40" i="5"/>
  <c r="H40" i="5"/>
  <c r="E40" i="5"/>
  <c r="F23" i="5"/>
  <c r="G23" i="5"/>
  <c r="H23" i="5"/>
  <c r="E23" i="5"/>
  <c r="F15" i="5"/>
  <c r="G15" i="5"/>
  <c r="H15" i="5"/>
  <c r="E15" i="5"/>
  <c r="F6" i="5"/>
  <c r="G6" i="5"/>
  <c r="H6" i="5"/>
  <c r="I5" i="5" l="1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1" i="5"/>
  <c r="C41" i="5"/>
  <c r="B42" i="5"/>
  <c r="B43" i="5"/>
  <c r="B44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D53" i="5" l="1"/>
  <c r="C53" i="5"/>
  <c r="D40" i="5"/>
  <c r="C40" i="5"/>
  <c r="D23" i="5"/>
  <c r="C23" i="5"/>
  <c r="D15" i="5"/>
  <c r="D6" i="5"/>
  <c r="C6" i="5" l="1"/>
  <c r="C15" i="5"/>
  <c r="B53" i="5"/>
  <c r="B40" i="5"/>
  <c r="B23" i="5"/>
  <c r="B15" i="5"/>
  <c r="F5" i="5" l="1"/>
  <c r="G5" i="5"/>
  <c r="H5" i="5"/>
  <c r="C6" i="2"/>
  <c r="A23" i="2"/>
  <c r="C29" i="2"/>
  <c r="C5" i="5" l="1"/>
  <c r="D5" i="5"/>
  <c r="E6" i="5"/>
  <c r="E5" i="5" s="1"/>
  <c r="B7" i="5"/>
  <c r="B6" i="5" l="1"/>
  <c r="B5" i="5" s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<sst xmlns="http://schemas.openxmlformats.org/spreadsheetml/2006/main" count="108" uniqueCount="92">
  <si>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</si>
  <si>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</si>
  <si>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</si>
  <si>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</si>
  <si>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</si>
  <si>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</si>
  <si>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</si>
  <si>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</si>
  <si>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</si>
  <si>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</si>
  <si>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</si>
  <si>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</si>
  <si>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</si>
  <si>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</si>
  <si>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</si>
  <si>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</si>
  <si>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</si>
  <si>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</si>
  <si>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</si>
  <si>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</si>
  <si>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</si>
  <si>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</si>
  <si>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</si>
  <si>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</si>
  <si>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</si>
  <si>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</si>
  <si>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</si>
  <si>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</si>
  <si>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</si>
  <si>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</si>
  <si>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</si>
  <si>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</si>
  <si>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</si>
  <si>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</si>
  <si>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</si>
  <si>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</si>
  <si>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</si>
  <si>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</si>
  <si>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</si>
  <si>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</si>
  <si>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</si>
  <si>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</si>
  <si>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</si>
  <si>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</si>
  <si>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</si>
  <si>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</si>
  <si>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</si>
  <si>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</si>
  <si>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</si>
  <si>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</si>
  <si>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</si>
  <si>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</si>
  <si>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</si>
  <si>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</si>
  <si>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</si>
  <si>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</si>
  <si>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</si>
  <si>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</si>
  <si>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</si>
  <si>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</si>
  <si>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</si>
  <si>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</si>
  <si>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</si>
  <si>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</si>
  <si>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</si>
  <si>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</si>
  <si>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</si>
  <si>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</si>
  <si>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</si>
  <si>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</si>
  <si>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</si>
  <si>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</si>
  <si>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</si>
  <si>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</si>
  <si>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</si>
  <si>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</si>
  <si>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</si>
  <si>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</si>
  <si>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</si>
  <si>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</si>
  <si>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</si>
  <si>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</si>
  <si>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</si>
  <si>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</si>
  <si>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</si>
  <si>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</si>
  <si>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</si>
  <si>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</si>
  <si>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</si>
  <si>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</si>
  <si>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오동동+성호동+동서동(2017.1.1.통합) 
   * 마산합포구 반월중앙동 : 반월동+중앙동(2017.1.1.통합)
   * 마산회원구 석전동 : 석전1동+석전2동(2017.1.1.통합)</t>
    <phoneticPr fontId="79" type="noConversion"/>
  </si>
  <si>
    <t>2018년 4월말 주민등록인구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</si>
</sst>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50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178" fontId="83" fillId="0" borderId="8" xfId="0" applyNumberFormat="1" applyFont="1" applyBorder="1">
      <alignment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178" fontId="81" fillId="37" borderId="8" xfId="0" applyNumberFormat="1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41" fontId="81" fillId="37" borderId="23" xfId="222" applyFont="1" applyFill="1" applyBorder="1" applyAlignment="1">
      <alignment horizontal="center"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Normal="100" workbookViewId="0">
      <selection activeCell="O17" sqref="O17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2" t="s">
        <v>91</v>
      </c>
      <c r="D1" s="43"/>
      <c r="E1" s="43"/>
      <c r="F1" s="43"/>
      <c r="G1" s="43"/>
      <c r="H1" s="43"/>
      <c r="I1" s="43"/>
    </row>
    <row r="2" spans="1:22">
      <c r="A2" s="25" t="s">
        <v>83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4" t="s">
        <v>6</v>
      </c>
      <c r="B3" s="46" t="s">
        <v>62</v>
      </c>
      <c r="C3" s="47"/>
      <c r="D3" s="48"/>
      <c r="E3" s="49" t="s">
        <v>1</v>
      </c>
      <c r="F3" s="47"/>
      <c r="G3" s="47"/>
      <c r="H3" s="48"/>
      <c r="I3" s="49" t="s">
        <v>84</v>
      </c>
      <c r="J3" s="47"/>
      <c r="K3" s="48"/>
    </row>
    <row r="4" spans="1:22" ht="21" customHeight="1">
      <c r="A4" s="45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85</v>
      </c>
      <c r="J4" s="22" t="s">
        <v>86</v>
      </c>
      <c r="K4" s="22" t="s">
        <v>87</v>
      </c>
    </row>
    <row r="5" spans="1:22" ht="20.25" customHeight="1">
      <c r="A5" s="23" t="s">
        <v>77</v>
      </c>
      <c r="B5" s="24">
        <f t="shared" ref="B5:K5" si="0">B6+B15+B23+B40+B53</f>
        <v>1071415</v>
      </c>
      <c r="C5" s="24">
        <f t="shared" si="0"/>
        <v>545445</v>
      </c>
      <c r="D5" s="24">
        <f t="shared" si="0"/>
        <v>525970</v>
      </c>
      <c r="E5" s="24">
        <f t="shared" si="0"/>
        <v>1055948</v>
      </c>
      <c r="F5" s="24">
        <f t="shared" si="0"/>
        <v>535548</v>
      </c>
      <c r="G5" s="24">
        <f t="shared" si="0"/>
        <v>520400</v>
      </c>
      <c r="H5" s="24">
        <f t="shared" si="0"/>
        <v>422555</v>
      </c>
      <c r="I5" s="24">
        <f t="shared" si="0"/>
        <v>15467</v>
      </c>
      <c r="J5" s="24">
        <f t="shared" si="0"/>
        <v>9897</v>
      </c>
      <c r="K5" s="24">
        <f t="shared" si="0"/>
        <v>5570</v>
      </c>
      <c r="M5" s="21"/>
      <c r="N5" s="21"/>
      <c r="O5" s="21"/>
      <c r="P5" s="21"/>
      <c r="Q5" s="21"/>
      <c r="R5" s="21"/>
    </row>
    <row r="6" spans="1:22" ht="17.25">
      <c r="A6" s="33" t="s">
        <v>78</v>
      </c>
      <c r="B6" s="34">
        <f>(E6+I6)</f>
        <v>257496</v>
      </c>
      <c r="C6" s="34">
        <f>(F6+J6)</f>
        <v>131486</v>
      </c>
      <c r="D6" s="34">
        <f>(G6+K6)</f>
        <v>126010</v>
      </c>
      <c r="E6" s="35">
        <f>SUM(E7:E14)</f>
        <v>253671</v>
      </c>
      <c r="F6" s="35">
        <f t="shared" ref="F6:H6" si="1">SUM(F7:F14)</f>
        <v>129149</v>
      </c>
      <c r="G6" s="35">
        <f t="shared" si="1"/>
        <v>124522</v>
      </c>
      <c r="H6" s="35">
        <f t="shared" si="1"/>
        <v>101898</v>
      </c>
      <c r="I6" s="35">
        <f>SUM(I7:I14)</f>
        <v>3825</v>
      </c>
      <c r="J6" s="35">
        <f>SUM(J7:J14)</f>
        <v>2337</v>
      </c>
      <c r="K6" s="35">
        <f>SUM(K7:K14)</f>
        <v>1488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6" si="2">(E7+I7)</f>
        <v>22437</v>
      </c>
      <c r="C7" s="17">
        <f t="shared" ref="C7:C66" si="3">(F7+J7)</f>
        <v>11405</v>
      </c>
      <c r="D7" s="17">
        <f t="shared" ref="D7:D66" si="4">(G7+K7)</f>
        <v>11032</v>
      </c>
      <c r="E7" s="36">
        <f>SUM(F7:G7)</f>
        <v>22200</v>
      </c>
      <c r="F7" s="31">
        <v>11270</v>
      </c>
      <c r="G7" s="31">
        <v>10930</v>
      </c>
      <c r="H7" s="31">
        <v>8852</v>
      </c>
      <c r="I7" s="35">
        <f>SUM(J7:K7)</f>
        <v>237</v>
      </c>
      <c r="J7" s="18">
        <v>135</v>
      </c>
      <c r="K7" s="19">
        <v>102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2"/>
        <v>38455</v>
      </c>
      <c r="C8" s="17">
        <f t="shared" si="3"/>
        <v>19536</v>
      </c>
      <c r="D8" s="17">
        <f t="shared" si="4"/>
        <v>18919</v>
      </c>
      <c r="E8" s="36">
        <f t="shared" ref="E8:E14" si="5">SUM(F8:G8)</f>
        <v>38257</v>
      </c>
      <c r="F8" s="31">
        <v>19427</v>
      </c>
      <c r="G8" s="31">
        <v>18830</v>
      </c>
      <c r="H8" s="31">
        <v>14023</v>
      </c>
      <c r="I8" s="35">
        <f t="shared" ref="I8:I14" si="6">SUM(J8:K8)</f>
        <v>198</v>
      </c>
      <c r="J8" s="18">
        <v>109</v>
      </c>
      <c r="K8" s="19">
        <v>89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2"/>
        <v>7276</v>
      </c>
      <c r="C9" s="17">
        <f t="shared" si="3"/>
        <v>3806</v>
      </c>
      <c r="D9" s="17">
        <f t="shared" si="4"/>
        <v>3470</v>
      </c>
      <c r="E9" s="36">
        <f t="shared" si="5"/>
        <v>6891</v>
      </c>
      <c r="F9" s="31">
        <v>3471</v>
      </c>
      <c r="G9" s="31">
        <v>3420</v>
      </c>
      <c r="H9" s="31">
        <v>3287</v>
      </c>
      <c r="I9" s="35">
        <f t="shared" si="6"/>
        <v>385</v>
      </c>
      <c r="J9" s="18">
        <v>335</v>
      </c>
      <c r="K9" s="19">
        <v>50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2"/>
        <v>36132</v>
      </c>
      <c r="C10" s="17">
        <f t="shared" si="3"/>
        <v>18291</v>
      </c>
      <c r="D10" s="17">
        <f t="shared" si="4"/>
        <v>17841</v>
      </c>
      <c r="E10" s="36">
        <f t="shared" si="5"/>
        <v>35819</v>
      </c>
      <c r="F10" s="31">
        <v>18145</v>
      </c>
      <c r="G10" s="31">
        <v>17674</v>
      </c>
      <c r="H10" s="31">
        <v>14890</v>
      </c>
      <c r="I10" s="35">
        <f t="shared" si="6"/>
        <v>313</v>
      </c>
      <c r="J10" s="18">
        <v>146</v>
      </c>
      <c r="K10" s="19">
        <v>167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2"/>
        <v>37550</v>
      </c>
      <c r="C11" s="17">
        <f t="shared" si="3"/>
        <v>19545</v>
      </c>
      <c r="D11" s="17">
        <f t="shared" si="4"/>
        <v>18005</v>
      </c>
      <c r="E11" s="36">
        <f t="shared" si="5"/>
        <v>36394</v>
      </c>
      <c r="F11" s="31">
        <v>18644</v>
      </c>
      <c r="G11" s="31">
        <v>17750</v>
      </c>
      <c r="H11" s="31">
        <v>13521</v>
      </c>
      <c r="I11" s="35">
        <f t="shared" si="6"/>
        <v>1156</v>
      </c>
      <c r="J11" s="18">
        <v>901</v>
      </c>
      <c r="K11" s="19">
        <v>255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2"/>
        <v>48973</v>
      </c>
      <c r="C12" s="17">
        <f t="shared" si="3"/>
        <v>24823</v>
      </c>
      <c r="D12" s="17">
        <f t="shared" si="4"/>
        <v>24150</v>
      </c>
      <c r="E12" s="36">
        <f t="shared" si="5"/>
        <v>48330</v>
      </c>
      <c r="F12" s="31">
        <v>24529</v>
      </c>
      <c r="G12" s="31">
        <v>23801</v>
      </c>
      <c r="H12" s="31">
        <v>18782</v>
      </c>
      <c r="I12" s="35">
        <f t="shared" si="6"/>
        <v>643</v>
      </c>
      <c r="J12" s="18">
        <v>294</v>
      </c>
      <c r="K12" s="19">
        <v>349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2"/>
        <v>34147</v>
      </c>
      <c r="C13" s="17">
        <f t="shared" si="3"/>
        <v>17785</v>
      </c>
      <c r="D13" s="17">
        <f t="shared" si="4"/>
        <v>16362</v>
      </c>
      <c r="E13" s="36">
        <f t="shared" si="5"/>
        <v>33562</v>
      </c>
      <c r="F13" s="31">
        <v>17516</v>
      </c>
      <c r="G13" s="31">
        <v>16046</v>
      </c>
      <c r="H13" s="31">
        <v>15534</v>
      </c>
      <c r="I13" s="35">
        <f t="shared" si="6"/>
        <v>585</v>
      </c>
      <c r="J13" s="18">
        <v>269</v>
      </c>
      <c r="K13" s="19">
        <v>316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2"/>
        <v>32526</v>
      </c>
      <c r="C14" s="17">
        <f t="shared" si="3"/>
        <v>16295</v>
      </c>
      <c r="D14" s="17">
        <f t="shared" si="4"/>
        <v>16231</v>
      </c>
      <c r="E14" s="36">
        <f t="shared" si="5"/>
        <v>32218</v>
      </c>
      <c r="F14" s="31">
        <v>16147</v>
      </c>
      <c r="G14" s="31">
        <v>16071</v>
      </c>
      <c r="H14" s="31">
        <v>13009</v>
      </c>
      <c r="I14" s="35">
        <f t="shared" si="6"/>
        <v>308</v>
      </c>
      <c r="J14" s="18">
        <v>148</v>
      </c>
      <c r="K14" s="19">
        <v>160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3" t="s">
        <v>79</v>
      </c>
      <c r="B15" s="34">
        <f t="shared" si="2"/>
        <v>232109</v>
      </c>
      <c r="C15" s="34">
        <f t="shared" si="3"/>
        <v>119633</v>
      </c>
      <c r="D15" s="34">
        <f t="shared" si="4"/>
        <v>112476</v>
      </c>
      <c r="E15" s="35">
        <f>SUM(E16:E22)</f>
        <v>228046</v>
      </c>
      <c r="F15" s="37">
        <f t="shared" ref="F15:H15" si="7">SUM(F16:F22)</f>
        <v>116660</v>
      </c>
      <c r="G15" s="37">
        <f t="shared" si="7"/>
        <v>111386</v>
      </c>
      <c r="H15" s="37">
        <f t="shared" si="7"/>
        <v>84904</v>
      </c>
      <c r="I15" s="35">
        <f>SUM(J15:K15)</f>
        <v>4063</v>
      </c>
      <c r="J15" s="35">
        <f>SUM(J16:J22)</f>
        <v>2973</v>
      </c>
      <c r="K15" s="35">
        <f>SUM(K16:K22)</f>
        <v>1090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2"/>
        <v>45227</v>
      </c>
      <c r="C16" s="17">
        <f t="shared" si="3"/>
        <v>22835</v>
      </c>
      <c r="D16" s="17">
        <f t="shared" si="4"/>
        <v>22392</v>
      </c>
      <c r="E16" s="38">
        <f>SUM(F16:G16)</f>
        <v>44972</v>
      </c>
      <c r="F16" s="31">
        <v>22723</v>
      </c>
      <c r="G16" s="31">
        <v>22249</v>
      </c>
      <c r="H16" s="31">
        <v>15496</v>
      </c>
      <c r="I16" s="35">
        <f>SUM(J16:K16)</f>
        <v>255</v>
      </c>
      <c r="J16" s="18">
        <v>112</v>
      </c>
      <c r="K16" s="19">
        <v>143</v>
      </c>
      <c r="L16" s="32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2"/>
        <v>25283</v>
      </c>
      <c r="C17" s="17">
        <f t="shared" si="3"/>
        <v>13728</v>
      </c>
      <c r="D17" s="17">
        <f t="shared" si="4"/>
        <v>11555</v>
      </c>
      <c r="E17" s="38">
        <f t="shared" ref="E17:E22" si="8">SUM(F17:G17)</f>
        <v>24249</v>
      </c>
      <c r="F17" s="31">
        <v>13104</v>
      </c>
      <c r="G17" s="31">
        <v>11145</v>
      </c>
      <c r="H17" s="31">
        <v>12670</v>
      </c>
      <c r="I17" s="35">
        <f t="shared" ref="I17:I22" si="9">SUM(J17:K17)</f>
        <v>1034</v>
      </c>
      <c r="J17" s="18">
        <v>624</v>
      </c>
      <c r="K17" s="19">
        <v>410</v>
      </c>
      <c r="L17" s="32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2"/>
        <v>30210</v>
      </c>
      <c r="C18" s="17">
        <f t="shared" si="3"/>
        <v>15300</v>
      </c>
      <c r="D18" s="17">
        <f t="shared" si="4"/>
        <v>14910</v>
      </c>
      <c r="E18" s="38">
        <f t="shared" si="8"/>
        <v>29980</v>
      </c>
      <c r="F18" s="31">
        <v>15182</v>
      </c>
      <c r="G18" s="31">
        <v>14798</v>
      </c>
      <c r="H18" s="31">
        <v>10387</v>
      </c>
      <c r="I18" s="35">
        <f t="shared" si="9"/>
        <v>230</v>
      </c>
      <c r="J18" s="18">
        <v>118</v>
      </c>
      <c r="K18" s="19">
        <v>112</v>
      </c>
      <c r="L18" s="32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2"/>
        <v>50218</v>
      </c>
      <c r="C19" s="17">
        <f t="shared" si="3"/>
        <v>25177</v>
      </c>
      <c r="D19" s="17">
        <f t="shared" si="4"/>
        <v>25041</v>
      </c>
      <c r="E19" s="38">
        <f t="shared" si="8"/>
        <v>49931</v>
      </c>
      <c r="F19" s="31">
        <v>25054</v>
      </c>
      <c r="G19" s="31">
        <v>24877</v>
      </c>
      <c r="H19" s="31">
        <v>18394</v>
      </c>
      <c r="I19" s="35">
        <f t="shared" si="9"/>
        <v>287</v>
      </c>
      <c r="J19" s="18">
        <v>123</v>
      </c>
      <c r="K19" s="19">
        <v>164</v>
      </c>
      <c r="L19" s="32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2"/>
        <v>43860</v>
      </c>
      <c r="C20" s="17">
        <f t="shared" si="3"/>
        <v>22397</v>
      </c>
      <c r="D20" s="17">
        <f t="shared" si="4"/>
        <v>21463</v>
      </c>
      <c r="E20" s="38">
        <f t="shared" si="8"/>
        <v>43424</v>
      </c>
      <c r="F20" s="31">
        <v>22109</v>
      </c>
      <c r="G20" s="31">
        <v>21315</v>
      </c>
      <c r="H20" s="31">
        <v>15496</v>
      </c>
      <c r="I20" s="35">
        <f t="shared" si="9"/>
        <v>436</v>
      </c>
      <c r="J20" s="18">
        <v>288</v>
      </c>
      <c r="K20" s="19">
        <v>148</v>
      </c>
      <c r="L20" s="32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2"/>
        <v>27313</v>
      </c>
      <c r="C21" s="17">
        <f t="shared" si="3"/>
        <v>14438</v>
      </c>
      <c r="D21" s="17">
        <f t="shared" si="4"/>
        <v>12875</v>
      </c>
      <c r="E21" s="38">
        <f t="shared" si="8"/>
        <v>26666</v>
      </c>
      <c r="F21" s="31">
        <v>13857</v>
      </c>
      <c r="G21" s="31">
        <v>12809</v>
      </c>
      <c r="H21" s="31">
        <v>8897</v>
      </c>
      <c r="I21" s="35">
        <f t="shared" si="9"/>
        <v>647</v>
      </c>
      <c r="J21" s="18">
        <v>581</v>
      </c>
      <c r="K21" s="19">
        <v>66</v>
      </c>
      <c r="L21" s="32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2"/>
        <v>9998</v>
      </c>
      <c r="C22" s="17">
        <f t="shared" si="3"/>
        <v>5758</v>
      </c>
      <c r="D22" s="17">
        <f t="shared" si="4"/>
        <v>4240</v>
      </c>
      <c r="E22" s="38">
        <f t="shared" si="8"/>
        <v>8824</v>
      </c>
      <c r="F22" s="31">
        <v>4631</v>
      </c>
      <c r="G22" s="31">
        <v>4193</v>
      </c>
      <c r="H22" s="31">
        <v>3564</v>
      </c>
      <c r="I22" s="35">
        <f t="shared" si="9"/>
        <v>1174</v>
      </c>
      <c r="J22" s="18">
        <v>1127</v>
      </c>
      <c r="K22" s="19">
        <v>47</v>
      </c>
      <c r="L22" s="32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3" t="s">
        <v>80</v>
      </c>
      <c r="B23" s="34">
        <f t="shared" si="2"/>
        <v>184079</v>
      </c>
      <c r="C23" s="34">
        <f t="shared" si="3"/>
        <v>91992</v>
      </c>
      <c r="D23" s="34">
        <f t="shared" si="4"/>
        <v>92087</v>
      </c>
      <c r="E23" s="36">
        <f>SUM(E24:E39)</f>
        <v>181914</v>
      </c>
      <c r="F23" s="38">
        <f>SUM(F24:F39)</f>
        <v>90700</v>
      </c>
      <c r="G23" s="38">
        <f>SUM(G24:G39)</f>
        <v>91214</v>
      </c>
      <c r="H23" s="38">
        <f>SUM(H24:H39)</f>
        <v>78155</v>
      </c>
      <c r="I23" s="35">
        <f>SUM(J23:K23)</f>
        <v>2165</v>
      </c>
      <c r="J23" s="35">
        <f>SUM(J24:J39)</f>
        <v>1292</v>
      </c>
      <c r="K23" s="35">
        <f>SUM(K24:K39)</f>
        <v>873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2"/>
        <v>4928</v>
      </c>
      <c r="C24" s="17">
        <f t="shared" si="3"/>
        <v>2631</v>
      </c>
      <c r="D24" s="17">
        <f t="shared" si="4"/>
        <v>2297</v>
      </c>
      <c r="E24" s="36">
        <f>SUM(F24:G24)</f>
        <v>4693</v>
      </c>
      <c r="F24" s="31">
        <v>2414</v>
      </c>
      <c r="G24" s="31">
        <v>2279</v>
      </c>
      <c r="H24" s="31">
        <v>2321</v>
      </c>
      <c r="I24" s="35">
        <f>SUM(J24:K24)</f>
        <v>235</v>
      </c>
      <c r="J24" s="19">
        <v>217</v>
      </c>
      <c r="K24" s="19">
        <v>18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2"/>
        <v>13333</v>
      </c>
      <c r="C25" s="17">
        <f t="shared" si="3"/>
        <v>6818</v>
      </c>
      <c r="D25" s="17">
        <f t="shared" si="4"/>
        <v>6515</v>
      </c>
      <c r="E25" s="36">
        <f t="shared" ref="E25:E39" si="10">SUM(F25:G25)</f>
        <v>13137</v>
      </c>
      <c r="F25" s="31">
        <v>6715</v>
      </c>
      <c r="G25" s="31">
        <v>6422</v>
      </c>
      <c r="H25" s="31">
        <v>5485</v>
      </c>
      <c r="I25" s="35">
        <f t="shared" ref="I25:I39" si="11">SUM(J25:K25)</f>
        <v>196</v>
      </c>
      <c r="J25" s="19">
        <v>103</v>
      </c>
      <c r="K25" s="19">
        <v>93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2"/>
        <v>4327</v>
      </c>
      <c r="C26" s="17">
        <f t="shared" si="3"/>
        <v>2456</v>
      </c>
      <c r="D26" s="17">
        <f t="shared" si="4"/>
        <v>1871</v>
      </c>
      <c r="E26" s="36">
        <f t="shared" si="10"/>
        <v>3871</v>
      </c>
      <c r="F26" s="31">
        <v>2056</v>
      </c>
      <c r="G26" s="31">
        <v>1815</v>
      </c>
      <c r="H26" s="31">
        <v>1822</v>
      </c>
      <c r="I26" s="35">
        <f t="shared" si="11"/>
        <v>456</v>
      </c>
      <c r="J26" s="19">
        <v>400</v>
      </c>
      <c r="K26" s="19">
        <v>56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2"/>
        <v>4353</v>
      </c>
      <c r="C27" s="17">
        <f t="shared" si="3"/>
        <v>2177</v>
      </c>
      <c r="D27" s="17">
        <f t="shared" si="4"/>
        <v>2176</v>
      </c>
      <c r="E27" s="36">
        <f t="shared" si="10"/>
        <v>4259</v>
      </c>
      <c r="F27" s="31">
        <v>2111</v>
      </c>
      <c r="G27" s="31">
        <v>2148</v>
      </c>
      <c r="H27" s="31">
        <v>2205</v>
      </c>
      <c r="I27" s="35">
        <f t="shared" si="11"/>
        <v>94</v>
      </c>
      <c r="J27" s="19">
        <v>66</v>
      </c>
      <c r="K27" s="19">
        <v>28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2"/>
        <v>13648</v>
      </c>
      <c r="C28" s="17">
        <f t="shared" si="3"/>
        <v>6840</v>
      </c>
      <c r="D28" s="17">
        <f t="shared" si="4"/>
        <v>6808</v>
      </c>
      <c r="E28" s="36">
        <f t="shared" si="10"/>
        <v>13540</v>
      </c>
      <c r="F28" s="31">
        <v>6769</v>
      </c>
      <c r="G28" s="31">
        <v>6771</v>
      </c>
      <c r="H28" s="31">
        <v>5166</v>
      </c>
      <c r="I28" s="35">
        <f t="shared" si="11"/>
        <v>108</v>
      </c>
      <c r="J28" s="19">
        <v>71</v>
      </c>
      <c r="K28" s="19">
        <v>37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2"/>
        <v>899</v>
      </c>
      <c r="C29" s="17">
        <f t="shared" si="3"/>
        <v>477</v>
      </c>
      <c r="D29" s="17">
        <f t="shared" si="4"/>
        <v>422</v>
      </c>
      <c r="E29" s="36">
        <f t="shared" si="10"/>
        <v>860</v>
      </c>
      <c r="F29" s="31">
        <v>445</v>
      </c>
      <c r="G29" s="31">
        <v>415</v>
      </c>
      <c r="H29" s="31">
        <v>420</v>
      </c>
      <c r="I29" s="35">
        <f t="shared" si="11"/>
        <v>39</v>
      </c>
      <c r="J29" s="19">
        <v>32</v>
      </c>
      <c r="K29" s="19">
        <v>7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2"/>
        <v>32210</v>
      </c>
      <c r="C30" s="17">
        <f t="shared" si="3"/>
        <v>16004</v>
      </c>
      <c r="D30" s="17">
        <f t="shared" si="4"/>
        <v>16206</v>
      </c>
      <c r="E30" s="36">
        <f t="shared" si="10"/>
        <v>31824</v>
      </c>
      <c r="F30" s="31">
        <v>15831</v>
      </c>
      <c r="G30" s="31">
        <v>15993</v>
      </c>
      <c r="H30" s="31">
        <v>11887</v>
      </c>
      <c r="I30" s="35">
        <f t="shared" si="11"/>
        <v>386</v>
      </c>
      <c r="J30" s="19">
        <v>173</v>
      </c>
      <c r="K30" s="19">
        <v>213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2"/>
        <v>12335</v>
      </c>
      <c r="C31" s="17">
        <f t="shared" si="3"/>
        <v>6118</v>
      </c>
      <c r="D31" s="17">
        <f t="shared" si="4"/>
        <v>6217</v>
      </c>
      <c r="E31" s="36">
        <f t="shared" si="10"/>
        <v>12216</v>
      </c>
      <c r="F31" s="31">
        <v>6063</v>
      </c>
      <c r="G31" s="31">
        <v>6153</v>
      </c>
      <c r="H31" s="31">
        <v>5652</v>
      </c>
      <c r="I31" s="35">
        <f t="shared" si="11"/>
        <v>119</v>
      </c>
      <c r="J31" s="19">
        <v>55</v>
      </c>
      <c r="K31" s="19">
        <v>64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88</v>
      </c>
      <c r="B32" s="17">
        <f t="shared" si="2"/>
        <v>16584</v>
      </c>
      <c r="C32" s="17">
        <f t="shared" si="3"/>
        <v>8107</v>
      </c>
      <c r="D32" s="17">
        <f t="shared" si="4"/>
        <v>8477</v>
      </c>
      <c r="E32" s="36">
        <f t="shared" si="10"/>
        <v>16504</v>
      </c>
      <c r="F32" s="31">
        <v>8082</v>
      </c>
      <c r="G32" s="31">
        <v>8422</v>
      </c>
      <c r="H32" s="31">
        <v>6775</v>
      </c>
      <c r="I32" s="39">
        <f t="shared" si="11"/>
        <v>80</v>
      </c>
      <c r="J32" s="30">
        <v>25</v>
      </c>
      <c r="K32" s="30">
        <v>55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2"/>
        <v>10462</v>
      </c>
      <c r="C33" s="17">
        <f t="shared" si="3"/>
        <v>5110</v>
      </c>
      <c r="D33" s="17">
        <f t="shared" si="4"/>
        <v>5352</v>
      </c>
      <c r="E33" s="36">
        <f t="shared" si="10"/>
        <v>10417</v>
      </c>
      <c r="F33" s="31">
        <v>5098</v>
      </c>
      <c r="G33" s="31">
        <v>5319</v>
      </c>
      <c r="H33" s="31">
        <v>4222</v>
      </c>
      <c r="I33" s="35">
        <f t="shared" si="11"/>
        <v>45</v>
      </c>
      <c r="J33" s="19">
        <v>12</v>
      </c>
      <c r="K33" s="19">
        <v>33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2"/>
        <v>12179</v>
      </c>
      <c r="C34" s="17">
        <f t="shared" si="3"/>
        <v>5974</v>
      </c>
      <c r="D34" s="17">
        <f t="shared" si="4"/>
        <v>6205</v>
      </c>
      <c r="E34" s="36">
        <f t="shared" si="10"/>
        <v>12145</v>
      </c>
      <c r="F34" s="31">
        <v>5968</v>
      </c>
      <c r="G34" s="31">
        <v>6177</v>
      </c>
      <c r="H34" s="31">
        <v>5049</v>
      </c>
      <c r="I34" s="35">
        <f t="shared" si="11"/>
        <v>34</v>
      </c>
      <c r="J34" s="19">
        <v>6</v>
      </c>
      <c r="K34" s="19">
        <v>28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2"/>
        <v>9241</v>
      </c>
      <c r="C35" s="17">
        <f t="shared" si="3"/>
        <v>4597</v>
      </c>
      <c r="D35" s="17">
        <f t="shared" si="4"/>
        <v>4644</v>
      </c>
      <c r="E35" s="36">
        <f t="shared" si="10"/>
        <v>9219</v>
      </c>
      <c r="F35" s="31">
        <v>4592</v>
      </c>
      <c r="G35" s="31">
        <v>4627</v>
      </c>
      <c r="H35" s="31">
        <v>3666</v>
      </c>
      <c r="I35" s="35">
        <f t="shared" si="11"/>
        <v>22</v>
      </c>
      <c r="J35" s="19">
        <v>5</v>
      </c>
      <c r="K35" s="19">
        <v>17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2"/>
        <v>6740</v>
      </c>
      <c r="C36" s="17">
        <f t="shared" si="3"/>
        <v>3345</v>
      </c>
      <c r="D36" s="17">
        <f t="shared" si="4"/>
        <v>3395</v>
      </c>
      <c r="E36" s="36">
        <f t="shared" si="10"/>
        <v>6706</v>
      </c>
      <c r="F36" s="31">
        <v>3336</v>
      </c>
      <c r="G36" s="31">
        <v>3370</v>
      </c>
      <c r="H36" s="31">
        <v>3046</v>
      </c>
      <c r="I36" s="35">
        <f t="shared" si="11"/>
        <v>34</v>
      </c>
      <c r="J36" s="19">
        <v>9</v>
      </c>
      <c r="K36" s="19">
        <v>25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2"/>
        <v>21258</v>
      </c>
      <c r="C37" s="17">
        <f t="shared" si="3"/>
        <v>10529</v>
      </c>
      <c r="D37" s="17">
        <f t="shared" si="4"/>
        <v>10729</v>
      </c>
      <c r="E37" s="36">
        <f t="shared" si="10"/>
        <v>21105</v>
      </c>
      <c r="F37" s="31">
        <v>10473</v>
      </c>
      <c r="G37" s="31">
        <v>10632</v>
      </c>
      <c r="H37" s="31">
        <v>10294</v>
      </c>
      <c r="I37" s="35">
        <f t="shared" si="11"/>
        <v>153</v>
      </c>
      <c r="J37" s="19">
        <v>56</v>
      </c>
      <c r="K37" s="19">
        <f>37+12+48</f>
        <v>97</v>
      </c>
      <c r="L37" s="27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9" t="s">
        <v>35</v>
      </c>
      <c r="B38" s="17">
        <f t="shared" si="2"/>
        <v>7862</v>
      </c>
      <c r="C38" s="17">
        <f t="shared" si="3"/>
        <v>4011</v>
      </c>
      <c r="D38" s="17">
        <f t="shared" si="4"/>
        <v>3851</v>
      </c>
      <c r="E38" s="36">
        <f t="shared" si="10"/>
        <v>7823</v>
      </c>
      <c r="F38" s="31">
        <v>3997</v>
      </c>
      <c r="G38" s="31">
        <v>3826</v>
      </c>
      <c r="H38" s="31">
        <v>3818</v>
      </c>
      <c r="I38" s="35">
        <f t="shared" si="11"/>
        <v>39</v>
      </c>
      <c r="J38" s="19">
        <v>14</v>
      </c>
      <c r="K38" s="19">
        <v>25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26" t="s">
        <v>36</v>
      </c>
      <c r="B39" s="17">
        <f t="shared" si="2"/>
        <v>13720</v>
      </c>
      <c r="C39" s="17">
        <f t="shared" si="3"/>
        <v>6798</v>
      </c>
      <c r="D39" s="17">
        <f t="shared" si="4"/>
        <v>6922</v>
      </c>
      <c r="E39" s="36">
        <f t="shared" si="10"/>
        <v>13595</v>
      </c>
      <c r="F39" s="31">
        <v>6750</v>
      </c>
      <c r="G39" s="31">
        <v>6845</v>
      </c>
      <c r="H39" s="31">
        <v>6327</v>
      </c>
      <c r="I39" s="35">
        <f t="shared" si="11"/>
        <v>125</v>
      </c>
      <c r="J39" s="19">
        <v>48</v>
      </c>
      <c r="K39" s="19">
        <v>77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3" t="s">
        <v>81</v>
      </c>
      <c r="B40" s="34">
        <f t="shared" si="2"/>
        <v>203175</v>
      </c>
      <c r="C40" s="34">
        <f t="shared" si="3"/>
        <v>102623</v>
      </c>
      <c r="D40" s="34">
        <f t="shared" si="4"/>
        <v>100552</v>
      </c>
      <c r="E40" s="36">
        <f>SUM(E41:E52)</f>
        <v>200985</v>
      </c>
      <c r="F40" s="38">
        <f>SUM(F41:F52)</f>
        <v>101359</v>
      </c>
      <c r="G40" s="38">
        <f>SUM(G41:G52)</f>
        <v>99626</v>
      </c>
      <c r="H40" s="38">
        <f>SUM(H41:H52)</f>
        <v>81213</v>
      </c>
      <c r="I40" s="35">
        <f>SUM(J40:K40)</f>
        <v>2190</v>
      </c>
      <c r="J40" s="35">
        <f>SUM(J41:J52)</f>
        <v>1264</v>
      </c>
      <c r="K40" s="35">
        <f>SUM(K41:K52)</f>
        <v>926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6" t="s">
        <v>37</v>
      </c>
      <c r="B41" s="17">
        <f t="shared" si="2"/>
        <v>70263</v>
      </c>
      <c r="C41" s="17">
        <f t="shared" si="3"/>
        <v>35407</v>
      </c>
      <c r="D41" s="17">
        <f t="shared" si="4"/>
        <v>34856</v>
      </c>
      <c r="E41" s="36">
        <f>SUM(F41:G41)</f>
        <v>69841</v>
      </c>
      <c r="F41" s="31">
        <v>35154</v>
      </c>
      <c r="G41" s="31">
        <v>34687</v>
      </c>
      <c r="H41" s="31">
        <v>24919</v>
      </c>
      <c r="I41" s="35">
        <f>SUM(J41:K41)</f>
        <v>422</v>
      </c>
      <c r="J41" s="19">
        <v>253</v>
      </c>
      <c r="K41" s="19">
        <v>169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2"/>
        <v>11990</v>
      </c>
      <c r="C42" s="17">
        <f t="shared" si="3"/>
        <v>5989</v>
      </c>
      <c r="D42" s="17">
        <f t="shared" si="4"/>
        <v>6001</v>
      </c>
      <c r="E42" s="36">
        <f t="shared" ref="E42:E52" si="12">SUM(F42:G42)</f>
        <v>11924</v>
      </c>
      <c r="F42" s="31">
        <v>5970</v>
      </c>
      <c r="G42" s="31">
        <v>5954</v>
      </c>
      <c r="H42" s="31">
        <v>5504</v>
      </c>
      <c r="I42" s="35">
        <f t="shared" ref="I42:I52" si="13">SUM(J42:K42)</f>
        <v>66</v>
      </c>
      <c r="J42" s="19">
        <v>19</v>
      </c>
      <c r="K42" s="19">
        <v>47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39</v>
      </c>
      <c r="B43" s="17">
        <f t="shared" si="2"/>
        <v>8930</v>
      </c>
      <c r="C43" s="17">
        <f t="shared" si="3"/>
        <v>4503</v>
      </c>
      <c r="D43" s="17">
        <f t="shared" si="4"/>
        <v>4427</v>
      </c>
      <c r="E43" s="36">
        <f t="shared" si="12"/>
        <v>8900</v>
      </c>
      <c r="F43" s="31">
        <v>4495</v>
      </c>
      <c r="G43" s="31">
        <v>4405</v>
      </c>
      <c r="H43" s="31">
        <v>3851</v>
      </c>
      <c r="I43" s="35">
        <f t="shared" si="13"/>
        <v>30</v>
      </c>
      <c r="J43" s="19">
        <v>8</v>
      </c>
      <c r="K43" s="19">
        <v>22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89</v>
      </c>
      <c r="B44" s="17">
        <f>(E44+I44)</f>
        <v>14944</v>
      </c>
      <c r="C44" s="17">
        <f t="shared" si="3"/>
        <v>7489</v>
      </c>
      <c r="D44" s="17">
        <f t="shared" si="4"/>
        <v>7455</v>
      </c>
      <c r="E44" s="36">
        <f t="shared" si="12"/>
        <v>14807</v>
      </c>
      <c r="F44" s="31">
        <v>7439</v>
      </c>
      <c r="G44" s="31">
        <v>7368</v>
      </c>
      <c r="H44" s="31">
        <v>6561</v>
      </c>
      <c r="I44" s="35">
        <f t="shared" si="13"/>
        <v>137</v>
      </c>
      <c r="J44" s="19">
        <v>50</v>
      </c>
      <c r="K44" s="19">
        <v>87</v>
      </c>
      <c r="L44" s="20"/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9" t="s">
        <v>40</v>
      </c>
      <c r="B45" s="17">
        <f t="shared" ref="B45:B52" si="14">(E45+I45)</f>
        <v>7293</v>
      </c>
      <c r="C45" s="17">
        <f t="shared" si="3"/>
        <v>3742</v>
      </c>
      <c r="D45" s="17">
        <f t="shared" si="4"/>
        <v>3551</v>
      </c>
      <c r="E45" s="36">
        <f t="shared" si="12"/>
        <v>7243</v>
      </c>
      <c r="F45" s="31">
        <v>3730</v>
      </c>
      <c r="G45" s="31">
        <v>3513</v>
      </c>
      <c r="H45" s="31">
        <v>3325</v>
      </c>
      <c r="I45" s="35">
        <f t="shared" si="13"/>
        <v>50</v>
      </c>
      <c r="J45" s="19">
        <v>12</v>
      </c>
      <c r="K45" s="19">
        <v>38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4"/>
        <v>12499</v>
      </c>
      <c r="C46" s="17">
        <f t="shared" si="3"/>
        <v>6251</v>
      </c>
      <c r="D46" s="17">
        <f t="shared" si="4"/>
        <v>6248</v>
      </c>
      <c r="E46" s="36">
        <f t="shared" si="12"/>
        <v>12365</v>
      </c>
      <c r="F46" s="31">
        <v>6175</v>
      </c>
      <c r="G46" s="31">
        <v>6190</v>
      </c>
      <c r="H46" s="31">
        <v>5534</v>
      </c>
      <c r="I46" s="35">
        <f t="shared" si="13"/>
        <v>134</v>
      </c>
      <c r="J46" s="19">
        <v>76</v>
      </c>
      <c r="K46" s="19">
        <v>58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4"/>
        <v>34615</v>
      </c>
      <c r="C47" s="17">
        <f t="shared" si="3"/>
        <v>17392</v>
      </c>
      <c r="D47" s="17">
        <f t="shared" si="4"/>
        <v>17223</v>
      </c>
      <c r="E47" s="36">
        <f t="shared" si="12"/>
        <v>34424</v>
      </c>
      <c r="F47" s="31">
        <v>17274</v>
      </c>
      <c r="G47" s="31">
        <v>17150</v>
      </c>
      <c r="H47" s="31">
        <v>12310</v>
      </c>
      <c r="I47" s="35">
        <f t="shared" si="13"/>
        <v>191</v>
      </c>
      <c r="J47" s="19">
        <v>118</v>
      </c>
      <c r="K47" s="19">
        <v>73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4"/>
        <v>7309</v>
      </c>
      <c r="C48" s="17">
        <f t="shared" si="3"/>
        <v>3737</v>
      </c>
      <c r="D48" s="17">
        <f t="shared" si="4"/>
        <v>3572</v>
      </c>
      <c r="E48" s="36">
        <f t="shared" si="12"/>
        <v>7249</v>
      </c>
      <c r="F48" s="31">
        <v>3716</v>
      </c>
      <c r="G48" s="31">
        <v>3533</v>
      </c>
      <c r="H48" s="31">
        <v>3570</v>
      </c>
      <c r="I48" s="35">
        <f t="shared" si="13"/>
        <v>60</v>
      </c>
      <c r="J48" s="19">
        <v>21</v>
      </c>
      <c r="K48" s="19">
        <v>39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4"/>
        <v>9272</v>
      </c>
      <c r="C49" s="17">
        <f t="shared" si="3"/>
        <v>4610</v>
      </c>
      <c r="D49" s="17">
        <f t="shared" si="4"/>
        <v>4662</v>
      </c>
      <c r="E49" s="36">
        <f t="shared" si="12"/>
        <v>9100</v>
      </c>
      <c r="F49" s="31">
        <v>4530</v>
      </c>
      <c r="G49" s="31">
        <v>4570</v>
      </c>
      <c r="H49" s="31">
        <v>4572</v>
      </c>
      <c r="I49" s="35">
        <f t="shared" si="13"/>
        <v>172</v>
      </c>
      <c r="J49" s="19">
        <v>80</v>
      </c>
      <c r="K49" s="19">
        <v>92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4"/>
        <v>10566</v>
      </c>
      <c r="C50" s="17">
        <f t="shared" si="3"/>
        <v>5314</v>
      </c>
      <c r="D50" s="17">
        <f t="shared" si="4"/>
        <v>5252</v>
      </c>
      <c r="E50" s="36">
        <f t="shared" si="12"/>
        <v>10485</v>
      </c>
      <c r="F50" s="31">
        <v>5292</v>
      </c>
      <c r="G50" s="31">
        <v>5193</v>
      </c>
      <c r="H50" s="31">
        <v>4586</v>
      </c>
      <c r="I50" s="35">
        <f t="shared" si="13"/>
        <v>81</v>
      </c>
      <c r="J50" s="19">
        <v>22</v>
      </c>
      <c r="K50" s="19">
        <v>59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4"/>
        <v>10829</v>
      </c>
      <c r="C51" s="17">
        <f t="shared" si="3"/>
        <v>5436</v>
      </c>
      <c r="D51" s="17">
        <f t="shared" si="4"/>
        <v>5393</v>
      </c>
      <c r="E51" s="36">
        <f t="shared" si="12"/>
        <v>10667</v>
      </c>
      <c r="F51" s="31">
        <v>5370</v>
      </c>
      <c r="G51" s="31">
        <v>5297</v>
      </c>
      <c r="H51" s="31">
        <v>4447</v>
      </c>
      <c r="I51" s="35">
        <f t="shared" si="13"/>
        <v>162</v>
      </c>
      <c r="J51" s="19">
        <v>66</v>
      </c>
      <c r="K51" s="19">
        <v>96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6" t="s">
        <v>47</v>
      </c>
      <c r="B52" s="17">
        <f t="shared" si="14"/>
        <v>4665</v>
      </c>
      <c r="C52" s="17">
        <f t="shared" si="3"/>
        <v>2753</v>
      </c>
      <c r="D52" s="17">
        <f t="shared" si="4"/>
        <v>1912</v>
      </c>
      <c r="E52" s="36">
        <f t="shared" si="12"/>
        <v>3980</v>
      </c>
      <c r="F52" s="31">
        <v>2214</v>
      </c>
      <c r="G52" s="31">
        <v>1766</v>
      </c>
      <c r="H52" s="31">
        <v>2034</v>
      </c>
      <c r="I52" s="35">
        <f t="shared" si="13"/>
        <v>685</v>
      </c>
      <c r="J52" s="19">
        <v>539</v>
      </c>
      <c r="K52" s="19">
        <v>146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33" t="s">
        <v>82</v>
      </c>
      <c r="B53" s="34">
        <f t="shared" si="2"/>
        <v>194556</v>
      </c>
      <c r="C53" s="34">
        <f t="shared" si="3"/>
        <v>99711</v>
      </c>
      <c r="D53" s="34">
        <f t="shared" si="4"/>
        <v>94845</v>
      </c>
      <c r="E53" s="36">
        <f>SUM(E54:E68)</f>
        <v>191332</v>
      </c>
      <c r="F53" s="38">
        <f t="shared" ref="F53:H53" si="15">SUM(F54:F68)</f>
        <v>97680</v>
      </c>
      <c r="G53" s="38">
        <f t="shared" si="15"/>
        <v>93652</v>
      </c>
      <c r="H53" s="38">
        <f t="shared" si="15"/>
        <v>76385</v>
      </c>
      <c r="I53" s="35">
        <f>SUM(J53:K53)</f>
        <v>3224</v>
      </c>
      <c r="J53" s="35">
        <f>SUM(J54:J68)</f>
        <v>2031</v>
      </c>
      <c r="K53" s="35">
        <f>SUM(K54:K68)</f>
        <v>1193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16</v>
      </c>
      <c r="B54" s="17">
        <f t="shared" si="2"/>
        <v>8553</v>
      </c>
      <c r="C54" s="17">
        <f t="shared" si="3"/>
        <v>4417</v>
      </c>
      <c r="D54" s="17">
        <f t="shared" si="4"/>
        <v>4136</v>
      </c>
      <c r="E54" s="36">
        <f>SUM(F54:G54)</f>
        <v>8524</v>
      </c>
      <c r="F54" s="31">
        <v>4403</v>
      </c>
      <c r="G54" s="31">
        <v>4121</v>
      </c>
      <c r="H54" s="31">
        <v>3062</v>
      </c>
      <c r="I54" s="35">
        <f>SUM(J54:K54)</f>
        <v>29</v>
      </c>
      <c r="J54" s="19">
        <v>14</v>
      </c>
      <c r="K54" s="19">
        <v>15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48</v>
      </c>
      <c r="B55" s="17">
        <f t="shared" si="2"/>
        <v>6444</v>
      </c>
      <c r="C55" s="17">
        <f t="shared" si="3"/>
        <v>3302</v>
      </c>
      <c r="D55" s="17">
        <f t="shared" si="4"/>
        <v>3142</v>
      </c>
      <c r="E55" s="36">
        <f t="shared" ref="E55:E68" si="16">SUM(F55:G55)</f>
        <v>6397</v>
      </c>
      <c r="F55" s="31">
        <v>3271</v>
      </c>
      <c r="G55" s="31">
        <v>3126</v>
      </c>
      <c r="H55" s="31">
        <v>2760</v>
      </c>
      <c r="I55" s="35">
        <f t="shared" ref="I55:I68" si="17">SUM(J55:K55)</f>
        <v>47</v>
      </c>
      <c r="J55" s="19">
        <v>31</v>
      </c>
      <c r="K55" s="19">
        <v>16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49</v>
      </c>
      <c r="B56" s="17">
        <f t="shared" si="2"/>
        <v>4016</v>
      </c>
      <c r="C56" s="17">
        <f t="shared" si="3"/>
        <v>2017</v>
      </c>
      <c r="D56" s="17">
        <f t="shared" si="4"/>
        <v>1999</v>
      </c>
      <c r="E56" s="36">
        <f t="shared" si="16"/>
        <v>3990</v>
      </c>
      <c r="F56" s="31">
        <v>2007</v>
      </c>
      <c r="G56" s="31">
        <v>1983</v>
      </c>
      <c r="H56" s="31">
        <v>1959</v>
      </c>
      <c r="I56" s="35">
        <f t="shared" si="17"/>
        <v>26</v>
      </c>
      <c r="J56" s="19">
        <v>10</v>
      </c>
      <c r="K56" s="19">
        <v>16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50</v>
      </c>
      <c r="B57" s="17">
        <f t="shared" si="2"/>
        <v>10077</v>
      </c>
      <c r="C57" s="17">
        <f t="shared" si="3"/>
        <v>5029</v>
      </c>
      <c r="D57" s="17">
        <f t="shared" si="4"/>
        <v>5048</v>
      </c>
      <c r="E57" s="36">
        <f t="shared" si="16"/>
        <v>9990</v>
      </c>
      <c r="F57" s="31">
        <v>5000</v>
      </c>
      <c r="G57" s="31">
        <v>4990</v>
      </c>
      <c r="H57" s="31">
        <v>4616</v>
      </c>
      <c r="I57" s="35">
        <f t="shared" si="17"/>
        <v>87</v>
      </c>
      <c r="J57" s="19">
        <v>29</v>
      </c>
      <c r="K57" s="19">
        <v>58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51</v>
      </c>
      <c r="B58" s="17">
        <f t="shared" si="2"/>
        <v>5938</v>
      </c>
      <c r="C58" s="17">
        <f t="shared" si="3"/>
        <v>3000</v>
      </c>
      <c r="D58" s="17">
        <f t="shared" si="4"/>
        <v>2938</v>
      </c>
      <c r="E58" s="36">
        <f t="shared" si="16"/>
        <v>5914</v>
      </c>
      <c r="F58" s="31">
        <v>2995</v>
      </c>
      <c r="G58" s="31">
        <v>2919</v>
      </c>
      <c r="H58" s="31">
        <v>2858</v>
      </c>
      <c r="I58" s="35">
        <f t="shared" si="17"/>
        <v>24</v>
      </c>
      <c r="J58" s="19">
        <v>5</v>
      </c>
      <c r="K58" s="19">
        <v>19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52</v>
      </c>
      <c r="B59" s="17">
        <f t="shared" si="2"/>
        <v>11417</v>
      </c>
      <c r="C59" s="17">
        <f t="shared" si="3"/>
        <v>5785</v>
      </c>
      <c r="D59" s="17">
        <f t="shared" si="4"/>
        <v>5632</v>
      </c>
      <c r="E59" s="36">
        <f t="shared" si="16"/>
        <v>11355</v>
      </c>
      <c r="F59" s="31">
        <v>5759</v>
      </c>
      <c r="G59" s="31">
        <v>5596</v>
      </c>
      <c r="H59" s="31">
        <v>4448</v>
      </c>
      <c r="I59" s="35">
        <f t="shared" si="17"/>
        <v>62</v>
      </c>
      <c r="J59" s="19">
        <v>26</v>
      </c>
      <c r="K59" s="19">
        <v>36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53</v>
      </c>
      <c r="B60" s="17">
        <f t="shared" si="2"/>
        <v>8186</v>
      </c>
      <c r="C60" s="17">
        <f t="shared" si="3"/>
        <v>4059</v>
      </c>
      <c r="D60" s="17">
        <f t="shared" si="4"/>
        <v>4127</v>
      </c>
      <c r="E60" s="36">
        <f t="shared" si="16"/>
        <v>8150</v>
      </c>
      <c r="F60" s="31">
        <v>4048</v>
      </c>
      <c r="G60" s="31">
        <v>4102</v>
      </c>
      <c r="H60" s="31">
        <v>3400</v>
      </c>
      <c r="I60" s="35">
        <f t="shared" si="17"/>
        <v>36</v>
      </c>
      <c r="J60" s="19">
        <v>11</v>
      </c>
      <c r="K60" s="19">
        <v>25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54</v>
      </c>
      <c r="B61" s="17">
        <f t="shared" si="2"/>
        <v>18287</v>
      </c>
      <c r="C61" s="17">
        <f t="shared" si="3"/>
        <v>9310</v>
      </c>
      <c r="D61" s="17">
        <f t="shared" si="4"/>
        <v>8977</v>
      </c>
      <c r="E61" s="36">
        <f t="shared" si="16"/>
        <v>18144</v>
      </c>
      <c r="F61" s="31">
        <v>9232</v>
      </c>
      <c r="G61" s="31">
        <v>8912</v>
      </c>
      <c r="H61" s="31">
        <v>6568</v>
      </c>
      <c r="I61" s="35">
        <f t="shared" si="17"/>
        <v>143</v>
      </c>
      <c r="J61" s="19">
        <v>78</v>
      </c>
      <c r="K61" s="19">
        <v>65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55</v>
      </c>
      <c r="B62" s="17">
        <f t="shared" si="2"/>
        <v>9818</v>
      </c>
      <c r="C62" s="17">
        <f t="shared" si="3"/>
        <v>5110</v>
      </c>
      <c r="D62" s="17">
        <f t="shared" si="4"/>
        <v>4708</v>
      </c>
      <c r="E62" s="36">
        <f t="shared" si="16"/>
        <v>9688</v>
      </c>
      <c r="F62" s="31">
        <v>5055</v>
      </c>
      <c r="G62" s="31">
        <v>4633</v>
      </c>
      <c r="H62" s="31">
        <v>4688</v>
      </c>
      <c r="I62" s="35">
        <f t="shared" si="17"/>
        <v>130</v>
      </c>
      <c r="J62" s="19">
        <v>55</v>
      </c>
      <c r="K62" s="19">
        <v>75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56</v>
      </c>
      <c r="B63" s="17">
        <f t="shared" si="2"/>
        <v>19941</v>
      </c>
      <c r="C63" s="17">
        <f t="shared" si="3"/>
        <v>9913</v>
      </c>
      <c r="D63" s="17">
        <f t="shared" si="4"/>
        <v>10028</v>
      </c>
      <c r="E63" s="36">
        <f t="shared" si="16"/>
        <v>19856</v>
      </c>
      <c r="F63" s="31">
        <v>9890</v>
      </c>
      <c r="G63" s="31">
        <v>9966</v>
      </c>
      <c r="H63" s="31">
        <v>7420</v>
      </c>
      <c r="I63" s="35">
        <f t="shared" si="17"/>
        <v>85</v>
      </c>
      <c r="J63" s="19">
        <v>23</v>
      </c>
      <c r="K63" s="19">
        <v>62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57</v>
      </c>
      <c r="B64" s="17">
        <f t="shared" si="2"/>
        <v>11083</v>
      </c>
      <c r="C64" s="17">
        <f t="shared" si="3"/>
        <v>5448</v>
      </c>
      <c r="D64" s="17">
        <f t="shared" si="4"/>
        <v>5635</v>
      </c>
      <c r="E64" s="36">
        <f t="shared" si="16"/>
        <v>11031</v>
      </c>
      <c r="F64" s="31">
        <v>5427</v>
      </c>
      <c r="G64" s="31">
        <v>5604</v>
      </c>
      <c r="H64" s="31">
        <v>4175</v>
      </c>
      <c r="I64" s="35">
        <f t="shared" si="17"/>
        <v>52</v>
      </c>
      <c r="J64" s="19">
        <v>21</v>
      </c>
      <c r="K64" s="19">
        <v>31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58</v>
      </c>
      <c r="B65" s="17">
        <f t="shared" si="2"/>
        <v>26810</v>
      </c>
      <c r="C65" s="17">
        <f t="shared" si="3"/>
        <v>13454</v>
      </c>
      <c r="D65" s="17">
        <f t="shared" si="4"/>
        <v>13356</v>
      </c>
      <c r="E65" s="36">
        <f t="shared" si="16"/>
        <v>26739</v>
      </c>
      <c r="F65" s="31">
        <v>13424</v>
      </c>
      <c r="G65" s="31">
        <v>13315</v>
      </c>
      <c r="H65" s="31">
        <v>8980</v>
      </c>
      <c r="I65" s="35">
        <f t="shared" si="17"/>
        <v>71</v>
      </c>
      <c r="J65" s="19">
        <v>30</v>
      </c>
      <c r="K65" s="19">
        <v>41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6" t="s">
        <v>59</v>
      </c>
      <c r="B66" s="17">
        <f t="shared" si="2"/>
        <v>7733</v>
      </c>
      <c r="C66" s="17">
        <f t="shared" si="3"/>
        <v>4088</v>
      </c>
      <c r="D66" s="17">
        <f t="shared" si="4"/>
        <v>3645</v>
      </c>
      <c r="E66" s="36">
        <f t="shared" si="16"/>
        <v>7392</v>
      </c>
      <c r="F66" s="31">
        <v>3784</v>
      </c>
      <c r="G66" s="31">
        <v>3608</v>
      </c>
      <c r="H66" s="31">
        <v>3291</v>
      </c>
      <c r="I66" s="35">
        <f t="shared" si="17"/>
        <v>341</v>
      </c>
      <c r="J66" s="19">
        <v>304</v>
      </c>
      <c r="K66" s="19">
        <v>37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6" t="s">
        <v>60</v>
      </c>
      <c r="B67" s="17">
        <f t="shared" ref="B67:B68" si="18">(E67+I67)</f>
        <v>7709</v>
      </c>
      <c r="C67" s="17">
        <f t="shared" ref="C67:C68" si="19">(F67+J67)</f>
        <v>4243</v>
      </c>
      <c r="D67" s="17">
        <f t="shared" ref="D67:D68" si="20">(G67+K67)</f>
        <v>3466</v>
      </c>
      <c r="E67" s="36">
        <f t="shared" si="16"/>
        <v>6975</v>
      </c>
      <c r="F67" s="31">
        <v>3551</v>
      </c>
      <c r="G67" s="31">
        <v>3424</v>
      </c>
      <c r="H67" s="31">
        <v>2669</v>
      </c>
      <c r="I67" s="35">
        <f t="shared" si="17"/>
        <v>734</v>
      </c>
      <c r="J67" s="19">
        <v>692</v>
      </c>
      <c r="K67" s="19">
        <v>42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6" t="s">
        <v>61</v>
      </c>
      <c r="B68" s="17">
        <f t="shared" si="18"/>
        <v>38544</v>
      </c>
      <c r="C68" s="17">
        <f t="shared" si="19"/>
        <v>20536</v>
      </c>
      <c r="D68" s="17">
        <f t="shared" si="20"/>
        <v>18008</v>
      </c>
      <c r="E68" s="36">
        <f t="shared" si="16"/>
        <v>37187</v>
      </c>
      <c r="F68" s="31">
        <v>19834</v>
      </c>
      <c r="G68" s="31">
        <v>17353</v>
      </c>
      <c r="H68" s="31">
        <v>15491</v>
      </c>
      <c r="I68" s="35">
        <f t="shared" si="17"/>
        <v>1357</v>
      </c>
      <c r="J68" s="19">
        <v>702</v>
      </c>
      <c r="K68" s="19">
        <v>655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45.75" customHeight="1">
      <c r="A69" s="40" t="s">
        <v>90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</row>
  </sheetData>
  <mergeCells count="6">
    <mergeCell ref="A69:K69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2018.4월말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2020-04-06T02:10:26Z</dcterms:modified>
</cp:coreProperties>
</file>