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인구수정\"/>
    </mc:Choice>
  </mc:AlternateContent>
  <bookViews>
    <workbookView xWindow="0" yWindow="0" windowWidth="28800" windowHeight="12255" firstSheet="2" activeTab="2"/>
  </bookViews>
  <sheets>
    <sheet name="--------" sheetId="2" state="veryHidden" r:id="rId1"/>
    <sheet name="Recovered_Sheet1" sheetId="3" state="veryHidden" r:id="rId2"/>
    <sheet name="2019.3월말 인구(외국인포함)" sheetId="5" r:id="rId3"/>
  </sheets>
  <calcPr calcId="162913"/>
</workbook>
</file>

<file path=xl/calcChain.xml><?xml version="1.0" encoding="utf-8"?>
<calcChain xmlns="http://schemas.openxmlformats.org/spreadsheetml/2006/main">
  <c r="D42" i="5" l="1"/>
  <c r="D43" i="5"/>
  <c r="D44" i="5"/>
  <c r="D45" i="5"/>
  <c r="D46" i="5"/>
  <c r="D47" i="5"/>
  <c r="D48" i="5"/>
  <c r="D49" i="5"/>
  <c r="D50" i="5"/>
  <c r="D51" i="5"/>
  <c r="D52" i="5"/>
  <c r="C42" i="5"/>
  <c r="C43" i="5"/>
  <c r="C44" i="5"/>
  <c r="C45" i="5"/>
  <c r="C46" i="5"/>
  <c r="C47" i="5"/>
  <c r="C48" i="5"/>
  <c r="C49" i="5"/>
  <c r="C50" i="5"/>
  <c r="C51" i="5"/>
  <c r="C52" i="5"/>
  <c r="E7" i="5" l="1"/>
  <c r="E8" i="5"/>
  <c r="E9" i="5"/>
  <c r="E10" i="5"/>
  <c r="E11" i="5"/>
  <c r="E12" i="5"/>
  <c r="E13" i="5"/>
  <c r="E14" i="5"/>
  <c r="E16" i="5"/>
  <c r="E17" i="5"/>
  <c r="E18" i="5"/>
  <c r="E19" i="5"/>
  <c r="E20" i="5"/>
  <c r="E21" i="5"/>
  <c r="E22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1" i="5"/>
  <c r="E42" i="5"/>
  <c r="E43" i="5"/>
  <c r="E44" i="5"/>
  <c r="E45" i="5"/>
  <c r="E46" i="5"/>
  <c r="E47" i="5"/>
  <c r="E48" i="5"/>
  <c r="E49" i="5"/>
  <c r="E50" i="5"/>
  <c r="E51" i="5"/>
  <c r="E52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G23" i="5"/>
  <c r="H23" i="5"/>
  <c r="J23" i="5"/>
  <c r="K23" i="5"/>
  <c r="F23" i="5"/>
  <c r="E23" i="5" s="1"/>
  <c r="G15" i="5"/>
  <c r="H15" i="5"/>
  <c r="J15" i="5"/>
  <c r="K15" i="5"/>
  <c r="F15" i="5"/>
  <c r="E15" i="5" s="1"/>
  <c r="G6" i="5"/>
  <c r="H6" i="5"/>
  <c r="J6" i="5"/>
  <c r="K6" i="5"/>
  <c r="F6" i="5"/>
  <c r="G53" i="5"/>
  <c r="H53" i="5"/>
  <c r="J53" i="5"/>
  <c r="K53" i="5"/>
  <c r="F53" i="5"/>
  <c r="E53" i="5" s="1"/>
  <c r="G40" i="5"/>
  <c r="H40" i="5"/>
  <c r="J40" i="5"/>
  <c r="K40" i="5"/>
  <c r="F40" i="5"/>
  <c r="I8" i="5"/>
  <c r="I9" i="5"/>
  <c r="I10" i="5"/>
  <c r="I11" i="5"/>
  <c r="I12" i="5"/>
  <c r="I13" i="5"/>
  <c r="I14" i="5"/>
  <c r="I16" i="5"/>
  <c r="I17" i="5"/>
  <c r="I18" i="5"/>
  <c r="I19" i="5"/>
  <c r="I20" i="5"/>
  <c r="I21" i="5"/>
  <c r="I22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1" i="5"/>
  <c r="I42" i="5"/>
  <c r="I43" i="5"/>
  <c r="I44" i="5"/>
  <c r="I45" i="5"/>
  <c r="I46" i="5"/>
  <c r="I47" i="5"/>
  <c r="I48" i="5"/>
  <c r="I49" i="5"/>
  <c r="I50" i="5"/>
  <c r="I51" i="5"/>
  <c r="I52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7" i="5"/>
  <c r="I40" i="5" l="1"/>
  <c r="I53" i="5"/>
  <c r="I23" i="5"/>
  <c r="I15" i="5"/>
  <c r="I6" i="5"/>
  <c r="E40" i="5"/>
  <c r="H5" i="5"/>
  <c r="F5" i="5"/>
  <c r="G5" i="5"/>
  <c r="E6" i="5"/>
  <c r="I5" i="5" l="1"/>
  <c r="E5" i="5"/>
  <c r="K5" i="5"/>
  <c r="J5" i="5"/>
  <c r="D6" i="5" l="1"/>
  <c r="C15" i="5"/>
  <c r="B18" i="5"/>
  <c r="B22" i="5"/>
  <c r="B27" i="5"/>
  <c r="B31" i="5"/>
  <c r="B41" i="5"/>
  <c r="B45" i="5"/>
  <c r="B49" i="5"/>
  <c r="B54" i="5"/>
  <c r="B56" i="5"/>
  <c r="B58" i="5"/>
  <c r="B60" i="5"/>
  <c r="B62" i="5"/>
  <c r="B64" i="5"/>
  <c r="B66" i="5"/>
  <c r="B68" i="5"/>
  <c r="B47" i="5"/>
  <c r="B21" i="5"/>
  <c r="B17" i="5"/>
  <c r="C7" i="5"/>
  <c r="D7" i="5"/>
  <c r="C8" i="5"/>
  <c r="D8" i="5"/>
  <c r="C9" i="5"/>
  <c r="D9" i="5"/>
  <c r="C10" i="5"/>
  <c r="D10" i="5"/>
  <c r="C11" i="5"/>
  <c r="D11" i="5"/>
  <c r="C12" i="5"/>
  <c r="D12" i="5"/>
  <c r="C13" i="5"/>
  <c r="D13" i="5"/>
  <c r="C14" i="5"/>
  <c r="D14" i="5"/>
  <c r="D15" i="5"/>
  <c r="C16" i="5"/>
  <c r="D16" i="5"/>
  <c r="C17" i="5"/>
  <c r="D17" i="5"/>
  <c r="C18" i="5"/>
  <c r="D18" i="5"/>
  <c r="C19" i="5"/>
  <c r="D19" i="5"/>
  <c r="C20" i="5"/>
  <c r="D20" i="5"/>
  <c r="C21" i="5"/>
  <c r="D21" i="5"/>
  <c r="C22" i="5"/>
  <c r="D22" i="5"/>
  <c r="C24" i="5"/>
  <c r="D24" i="5"/>
  <c r="C25" i="5"/>
  <c r="D25" i="5"/>
  <c r="C26" i="5"/>
  <c r="D26" i="5"/>
  <c r="C27" i="5"/>
  <c r="D27" i="5"/>
  <c r="C28" i="5"/>
  <c r="D28" i="5"/>
  <c r="C29" i="5"/>
  <c r="D29" i="5"/>
  <c r="C30" i="5"/>
  <c r="D30" i="5"/>
  <c r="C31" i="5"/>
  <c r="D31" i="5"/>
  <c r="C32" i="5"/>
  <c r="D32" i="5"/>
  <c r="C33" i="5"/>
  <c r="D33" i="5"/>
  <c r="C34" i="5"/>
  <c r="D34" i="5"/>
  <c r="C35" i="5"/>
  <c r="D35" i="5"/>
  <c r="B35" i="5"/>
  <c r="C36" i="5"/>
  <c r="D36" i="5"/>
  <c r="C37" i="5"/>
  <c r="D37" i="5"/>
  <c r="C38" i="5"/>
  <c r="D38" i="5"/>
  <c r="C39" i="5"/>
  <c r="D39" i="5"/>
  <c r="B39" i="5"/>
  <c r="C41" i="5"/>
  <c r="D41" i="5"/>
  <c r="B43" i="5"/>
  <c r="D53" i="5"/>
  <c r="C54" i="5"/>
  <c r="D54" i="5"/>
  <c r="C55" i="5"/>
  <c r="D55" i="5"/>
  <c r="C56" i="5"/>
  <c r="D56" i="5"/>
  <c r="C57" i="5"/>
  <c r="D57" i="5"/>
  <c r="C58" i="5"/>
  <c r="D58" i="5"/>
  <c r="C59" i="5"/>
  <c r="D59" i="5"/>
  <c r="C60" i="5"/>
  <c r="D60" i="5"/>
  <c r="C61" i="5"/>
  <c r="D61" i="5"/>
  <c r="C62" i="5"/>
  <c r="D62" i="5"/>
  <c r="C63" i="5"/>
  <c r="D63" i="5"/>
  <c r="C64" i="5"/>
  <c r="D64" i="5"/>
  <c r="C65" i="5"/>
  <c r="D65" i="5"/>
  <c r="C66" i="5"/>
  <c r="D66" i="5"/>
  <c r="C67" i="5"/>
  <c r="D67" i="5"/>
  <c r="C68" i="5"/>
  <c r="D68" i="5"/>
  <c r="B67" i="5" l="1"/>
  <c r="B59" i="5"/>
  <c r="B44" i="5"/>
  <c r="B51" i="5"/>
  <c r="C40" i="5"/>
  <c r="B38" i="5"/>
  <c r="B34" i="5"/>
  <c r="B30" i="5"/>
  <c r="B26" i="5"/>
  <c r="B37" i="5"/>
  <c r="B33" i="5"/>
  <c r="B29" i="5"/>
  <c r="B25" i="5"/>
  <c r="B52" i="5"/>
  <c r="B48" i="5"/>
  <c r="B65" i="5"/>
  <c r="B61" i="5"/>
  <c r="B57" i="5"/>
  <c r="B63" i="5"/>
  <c r="B55" i="5"/>
  <c r="B19" i="5"/>
  <c r="B9" i="5"/>
  <c r="C6" i="5"/>
  <c r="B11" i="5"/>
  <c r="B13" i="5"/>
  <c r="B7" i="5"/>
  <c r="B40" i="5"/>
  <c r="C53" i="5"/>
  <c r="B8" i="5"/>
  <c r="B12" i="5"/>
  <c r="B15" i="5"/>
  <c r="B24" i="5"/>
  <c r="B28" i="5"/>
  <c r="B32" i="5"/>
  <c r="B36" i="5"/>
  <c r="B42" i="5"/>
  <c r="B46" i="5"/>
  <c r="B50" i="5"/>
  <c r="C23" i="5"/>
  <c r="B14" i="5"/>
  <c r="B20" i="5"/>
  <c r="D40" i="5"/>
  <c r="B10" i="5"/>
  <c r="D23" i="5"/>
  <c r="B16" i="5"/>
  <c r="B23" i="5" l="1"/>
  <c r="C5" i="5"/>
  <c r="B53" i="5"/>
  <c r="B6" i="5"/>
  <c r="D5" i="5"/>
  <c r="C6" i="2"/>
  <c r="A23" i="2"/>
  <c r="C29" i="2"/>
  <c r="B5" i="5" l="1"/>
</calcChain>
</file>

<file path=xl/sharedStrings.xml><?xml version="1.0" encoding="utf-8"?>
<sst xmlns="http://schemas.openxmlformats.org/spreadsheetml/2006/main" count="108" uniqueCount="92">
  <si>
    <t xml:space="preserve">            (단위 : 세대, 명)</t>
    <phoneticPr fontId="8" type="noConversion"/>
  </si>
  <si>
    <t>한  국  인
(주민등록인구)</t>
    <phoneticPr fontId="10" type="noConversion"/>
  </si>
  <si>
    <t>소계</t>
    <phoneticPr fontId="10" type="noConversion"/>
  </si>
  <si>
    <t>남</t>
    <phoneticPr fontId="10" type="noConversion"/>
  </si>
  <si>
    <t>여</t>
    <phoneticPr fontId="10" type="noConversion"/>
  </si>
  <si>
    <t>세대수</t>
    <phoneticPr fontId="10" type="noConversion"/>
  </si>
  <si>
    <t>읍 면
동 별</t>
    <phoneticPr fontId="5" type="noConversion"/>
  </si>
  <si>
    <t xml:space="preserve">동읍            </t>
  </si>
  <si>
    <t xml:space="preserve">북면            </t>
  </si>
  <si>
    <t xml:space="preserve">대산면          </t>
  </si>
  <si>
    <t xml:space="preserve">의창동          </t>
  </si>
  <si>
    <t xml:space="preserve">팔룡동          </t>
  </si>
  <si>
    <t xml:space="preserve">명곡동          </t>
  </si>
  <si>
    <t xml:space="preserve">봉림동          </t>
  </si>
  <si>
    <t xml:space="preserve">용지동          </t>
  </si>
  <si>
    <t xml:space="preserve">반송동          </t>
  </si>
  <si>
    <t xml:space="preserve">중앙동          </t>
  </si>
  <si>
    <t xml:space="preserve">상남동          </t>
  </si>
  <si>
    <t xml:space="preserve">사파동          </t>
  </si>
  <si>
    <t xml:space="preserve">가음정동        </t>
  </si>
  <si>
    <t xml:space="preserve">성주동          </t>
  </si>
  <si>
    <t xml:space="preserve">웅남동          </t>
  </si>
  <si>
    <t xml:space="preserve">구산면          </t>
  </si>
  <si>
    <t xml:space="preserve">진동면          </t>
  </si>
  <si>
    <t xml:space="preserve">진북면          </t>
  </si>
  <si>
    <t xml:space="preserve">진전면          </t>
  </si>
  <si>
    <t xml:space="preserve">현동            </t>
  </si>
  <si>
    <t xml:space="preserve">가포동          </t>
  </si>
  <si>
    <t xml:space="preserve">월영동          </t>
  </si>
  <si>
    <t xml:space="preserve">문화동          </t>
  </si>
  <si>
    <t xml:space="preserve">완월동          </t>
  </si>
  <si>
    <t xml:space="preserve">자산동          </t>
  </si>
  <si>
    <t xml:space="preserve">교방동          </t>
  </si>
  <si>
    <t xml:space="preserve">노산동          </t>
  </si>
  <si>
    <t xml:space="preserve">오동동          </t>
  </si>
  <si>
    <t xml:space="preserve">합포동          </t>
  </si>
  <si>
    <t xml:space="preserve">산호동          </t>
  </si>
  <si>
    <t xml:space="preserve">내서읍          </t>
  </si>
  <si>
    <t xml:space="preserve">회원1동         </t>
  </si>
  <si>
    <t xml:space="preserve">회원2동         </t>
  </si>
  <si>
    <t xml:space="preserve">회성동          </t>
  </si>
  <si>
    <t xml:space="preserve">양덕1동         </t>
  </si>
  <si>
    <t xml:space="preserve">양덕2동         </t>
  </si>
  <si>
    <t xml:space="preserve">합성1동         </t>
  </si>
  <si>
    <t xml:space="preserve">합성2동         </t>
  </si>
  <si>
    <t xml:space="preserve">구암1동         </t>
  </si>
  <si>
    <t xml:space="preserve">구암2동         </t>
  </si>
  <si>
    <t xml:space="preserve">봉암동          </t>
  </si>
  <si>
    <t xml:space="preserve">태평동          </t>
  </si>
  <si>
    <t xml:space="preserve">충무동          </t>
  </si>
  <si>
    <t xml:space="preserve">여좌동          </t>
  </si>
  <si>
    <t xml:space="preserve">태백동          </t>
  </si>
  <si>
    <t xml:space="preserve">경화동          </t>
  </si>
  <si>
    <t xml:space="preserve">병암동          </t>
  </si>
  <si>
    <t xml:space="preserve">석동            </t>
  </si>
  <si>
    <t xml:space="preserve">이동            </t>
  </si>
  <si>
    <t xml:space="preserve">자은동          </t>
  </si>
  <si>
    <t xml:space="preserve">덕산동          </t>
  </si>
  <si>
    <t xml:space="preserve">풍호동          </t>
  </si>
  <si>
    <t xml:space="preserve">웅천동          </t>
  </si>
  <si>
    <t xml:space="preserve">웅동1동         </t>
  </si>
  <si>
    <t xml:space="preserve">웅동2동         </t>
  </si>
  <si>
    <t>인        구</t>
    <phoneticPr fontId="10" type="noConversion"/>
  </si>
  <si>
    <t>Book1</t>
  </si>
  <si>
    <t>C:\Program Files\Microsoft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</si>
  <si>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</si>
  <si>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</si>
  <si>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</si>
  <si>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</si>
  <si>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</si>
  <si>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</si>
  <si>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</si>
  <si>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</si>
  <si>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</si>
  <si>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</si>
  <si>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10월말 주민등록인구 및 외국인 현황.xls</t>
  </si>
  <si>
    <t>12월말 주민등록인구 및 외국인 현황.xls</t>
  </si>
  <si>
    <t>합  계</t>
  </si>
  <si>
    <t>의창구</t>
  </si>
  <si>
    <t>성산구</t>
  </si>
  <si>
    <t>마산합포구</t>
  </si>
  <si>
    <t>마산회원구</t>
  </si>
  <si>
    <t>진해구</t>
  </si>
  <si>
    <t>【창원시】</t>
    <phoneticPr fontId="78" type="noConversion"/>
  </si>
  <si>
    <t>외  국  인
(출입국관리소 등록신고)</t>
    <phoneticPr fontId="10" type="noConversion"/>
  </si>
  <si>
    <t>소계</t>
    <phoneticPr fontId="10" type="noConversion"/>
  </si>
  <si>
    <t>남</t>
    <phoneticPr fontId="10" type="noConversion"/>
  </si>
  <si>
    <t>여</t>
    <phoneticPr fontId="10" type="noConversion"/>
  </si>
  <si>
    <t xml:space="preserve">반월중앙동      </t>
  </si>
  <si>
    <t xml:space="preserve">석전동          </t>
  </si>
  <si>
    <t xml:space="preserve">   * 마산합포구 오동동 : 오동동+성호동+동서동(2017.1.1.통합) 
   * 마산합포구 반월중앙동 : 반월동+중앙동(2017.1.1.통합)
   * 마산회원구 석전동 : 석전1동+석전2동(2017.1.1.통합)</t>
    <phoneticPr fontId="79" type="noConversion"/>
  </si>
  <si>
    <t>2019년 3월말 주민등록인구 현황</t>
    <phoneticPr fontId="7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</si>
</sst>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0">
    <numFmt numFmtId="42" formatCode="_-&quot;₩&quot;* #,##0_-;\-&quot;₩&quot;* #,##0_-;_-&quot;₩&quot;* &quot;-&quot;_-;_-@_-"/>
    <numFmt numFmtId="41" formatCode="_-* #,##0_-;\-* #,##0_-;_-* &quot;-&quot;_-;_-@_-"/>
    <numFmt numFmtId="176" formatCode="#,##0_ "/>
    <numFmt numFmtId="177" formatCode="_-* #,##0.00_-;\-* #,##0.00_-;_-* &quot;-&quot;_-;_-@_-"/>
    <numFmt numFmtId="178" formatCode="#,##0\ "/>
    <numFmt numFmtId="179" formatCode="_ * #,##0_ ;_ * \-#,##0_ ;_ * &quot;-&quot;_ ;_ @_ "/>
    <numFmt numFmtId="180" formatCode="_ * #,##0.00_ ;_ * \-#,##0.00_ ;_ * &quot;-&quot;??_ ;_ @_ "/>
    <numFmt numFmtId="181" formatCode="&quot;₩&quot;#,##0;&quot;₩&quot;&quot;₩&quot;&quot;₩&quot;&quot;₩&quot;&quot;₩&quot;&quot;₩&quot;&quot;₩&quot;&quot;₩&quot;\-#,##0"/>
    <numFmt numFmtId="182" formatCode="&quot;₩&quot;#,##0.00;&quot;₩&quot;&quot;₩&quot;&quot;₩&quot;&quot;₩&quot;&quot;₩&quot;&quot;₩&quot;&quot;₩&quot;&quot;₩&quot;\-#,##0.00"/>
    <numFmt numFmtId="183" formatCode="&quot;₩&quot;#,##0.00;&quot;₩&quot;&quot;₩&quot;&quot;₩&quot;&quot;₩&quot;&quot;₩&quot;&quot;₩&quot;\-#,##0.00"/>
    <numFmt numFmtId="184" formatCode="_ &quot;₩&quot;* #,##0.00_ ;_ &quot;₩&quot;* &quot;₩&quot;\-#,##0.00_ ;_ &quot;₩&quot;* &quot;-&quot;??_ ;_ @_ "/>
    <numFmt numFmtId="185" formatCode="&quot;₩&quot;#,##0;&quot;₩&quot;&quot;₩&quot;&quot;₩&quot;\-#,##0"/>
    <numFmt numFmtId="186" formatCode="&quot;₩&quot;#,##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"/>
    <numFmt numFmtId="187" formatCode="&quot;₩&quot;#,##0;[Red]&quot;₩&quot;&quot;₩&quot;\-#,##0"/>
    <numFmt numFmtId="188" formatCode="&quot;₩&quot;#,##0.00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"/>
    <numFmt numFmtId="189" formatCode="&quot;₩&quot;#,##0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"/>
    <numFmt numFmtId="190" formatCode="_ * #,##0.00_ ;_ * 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_ ;_ * &quot;-&quot;??_ ;_ @_ "/>
    <numFmt numFmtId="191" formatCode="&quot;₩&quot;#,##0.0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"/>
    <numFmt numFmtId="192" formatCode="&quot;₩&quot;#,##0.00;&quot;₩&quot;\-#,##0.00"/>
    <numFmt numFmtId="193" formatCode="_-[$€-2]* #,##0.00_-;\-[$€-2]* #,##0.00_-;_-[$€-2]* &quot;-&quot;??_-"/>
  </numFmts>
  <fonts count="84"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b/>
      <sz val="12"/>
      <name val="굴림체"/>
      <family val="3"/>
      <charset val="129"/>
    </font>
    <font>
      <sz val="12"/>
      <name val="굴림체"/>
      <family val="3"/>
      <charset val="129"/>
    </font>
    <font>
      <sz val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name val="바탕체"/>
      <family val="1"/>
      <charset val="129"/>
    </font>
    <font>
      <sz val="8"/>
      <name val="돋움"/>
      <family val="3"/>
      <charset val="129"/>
    </font>
    <font>
      <sz val="10"/>
      <name val="굴림체"/>
      <family val="3"/>
      <charset val="129"/>
    </font>
    <font>
      <sz val="8"/>
      <name val="바탕"/>
      <family val="1"/>
      <charset val="129"/>
    </font>
    <font>
      <sz val="12"/>
      <name val="바탕체"/>
      <family val="1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u/>
      <sz val="11"/>
      <color indexed="12"/>
      <name val="맑은 고딕"/>
      <family val="3"/>
      <charset val="129"/>
    </font>
    <font>
      <sz val="10"/>
      <name val="Arial"/>
      <family val="2"/>
    </font>
    <font>
      <sz val="10"/>
      <name val="Helv"/>
      <family val="2"/>
    </font>
    <font>
      <sz val="12"/>
      <name val="Times New Roman"/>
      <family val="1"/>
    </font>
    <font>
      <sz val="11"/>
      <color indexed="8"/>
      <name val="돋움"/>
      <family val="3"/>
      <charset val="129"/>
    </font>
    <font>
      <sz val="11"/>
      <color indexed="9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1"/>
      <color indexed="52"/>
      <name val="돋움"/>
      <family val="3"/>
      <charset val="129"/>
    </font>
    <font>
      <b/>
      <sz val="1"/>
      <color indexed="8"/>
      <name val="Courier"/>
      <family val="3"/>
    </font>
    <font>
      <sz val="11"/>
      <color indexed="20"/>
      <name val="돋움"/>
      <family val="3"/>
      <charset val="129"/>
    </font>
    <font>
      <sz val="1"/>
      <color indexed="8"/>
      <name val="Courier"/>
      <family val="3"/>
    </font>
    <font>
      <u/>
      <sz val="11"/>
      <color indexed="36"/>
      <name val="돋움"/>
      <family val="3"/>
      <charset val="129"/>
    </font>
    <font>
      <sz val="14"/>
      <name val="뼻뮝"/>
      <family val="3"/>
      <charset val="129"/>
    </font>
    <font>
      <sz val="10"/>
      <name val="바탕"/>
      <family val="1"/>
      <charset val="129"/>
    </font>
    <font>
      <sz val="11"/>
      <color indexed="60"/>
      <name val="돋움"/>
      <family val="3"/>
      <charset val="129"/>
    </font>
    <font>
      <sz val="9"/>
      <name val="돋움"/>
      <family val="3"/>
      <charset val="129"/>
    </font>
    <font>
      <b/>
      <sz val="10"/>
      <name val="돋움"/>
      <family val="3"/>
      <charset val="129"/>
    </font>
    <font>
      <sz val="12"/>
      <name val="뼻뮝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name val="굴림체"/>
      <family val="3"/>
      <charset val="129"/>
    </font>
    <font>
      <sz val="11"/>
      <color indexed="52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62"/>
      <name val="돋움"/>
      <family val="3"/>
      <charset val="129"/>
    </font>
    <font>
      <b/>
      <sz val="14"/>
      <name val="바탕"/>
      <family val="1"/>
      <charset val="129"/>
    </font>
    <font>
      <b/>
      <sz val="15"/>
      <color indexed="56"/>
      <name val="돋움"/>
      <family val="3"/>
      <charset val="129"/>
    </font>
    <font>
      <b/>
      <sz val="13"/>
      <color indexed="56"/>
      <name val="돋움"/>
      <family val="3"/>
      <charset val="129"/>
    </font>
    <font>
      <b/>
      <sz val="11"/>
      <color indexed="56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1"/>
      <color indexed="63"/>
      <name val="돋움"/>
      <family val="3"/>
      <charset val="129"/>
    </font>
    <font>
      <b/>
      <sz val="12"/>
      <name val="돋움"/>
      <family val="3"/>
      <charset val="129"/>
    </font>
    <font>
      <b/>
      <sz val="16"/>
      <name val="바탕"/>
      <family val="1"/>
      <charset val="129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1"/>
      <name val="μ¸¿o"/>
      <family val="3"/>
      <charset val="129"/>
    </font>
    <font>
      <sz val="10"/>
      <name val="MS Sans Serif"/>
      <family val="2"/>
    </font>
    <font>
      <sz val="12"/>
      <name val="System"/>
      <family val="2"/>
    </font>
    <font>
      <sz val="12"/>
      <name val="±¼¸²A¼"/>
      <family val="3"/>
      <charset val="129"/>
    </font>
    <font>
      <b/>
      <sz val="10"/>
      <name val="Helv"/>
      <family val="2"/>
    </font>
    <font>
      <sz val="10"/>
      <name val="Times New Roman"/>
      <family val="1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u/>
      <sz val="8"/>
      <color indexed="12"/>
      <name val="Times New Roman"/>
      <family val="1"/>
    </font>
    <font>
      <b/>
      <sz val="11"/>
      <name val="Helv"/>
      <family val="2"/>
    </font>
    <font>
      <sz val="8"/>
      <name val="바탕체"/>
      <family val="1"/>
      <charset val="129"/>
    </font>
    <font>
      <sz val="10"/>
      <name val="돋움"/>
      <family val="3"/>
      <charset val="129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2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ajor"/>
    </font>
  </fonts>
  <fills count="3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80">
    <xf numFmtId="0" fontId="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9" fillId="0" borderId="0" applyFont="0" applyFill="0" applyBorder="0" applyAlignment="0" applyProtection="0"/>
    <xf numFmtId="0" fontId="29" fillId="0" borderId="0"/>
    <xf numFmtId="0" fontId="30" fillId="0" borderId="0"/>
    <xf numFmtId="0" fontId="30" fillId="0" borderId="0"/>
    <xf numFmtId="0" fontId="29" fillId="0" borderId="0" applyNumberFormat="0" applyFill="0" applyBorder="0" applyAlignment="0" applyProtection="0"/>
    <xf numFmtId="0" fontId="11" fillId="0" borderId="0"/>
    <xf numFmtId="0" fontId="11" fillId="0" borderId="0"/>
    <xf numFmtId="0" fontId="31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3" fillId="0" borderId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15" fillId="3" borderId="0" applyNumberFormat="0" applyBorder="0" applyAlignment="0" applyProtection="0">
      <alignment vertical="center"/>
    </xf>
    <xf numFmtId="0" fontId="64" fillId="0" borderId="0"/>
    <xf numFmtId="0" fontId="65" fillId="0" borderId="0"/>
    <xf numFmtId="0" fontId="14" fillId="20" borderId="1" applyNumberFormat="0" applyAlignment="0" applyProtection="0">
      <alignment vertical="center"/>
    </xf>
    <xf numFmtId="0" fontId="66" fillId="0" borderId="0"/>
    <xf numFmtId="0" fontId="18" fillId="21" borderId="2" applyNumberFormat="0" applyAlignment="0" applyProtection="0">
      <alignment vertical="center"/>
    </xf>
    <xf numFmtId="179" fontId="29" fillId="0" borderId="0" applyFont="0" applyFill="0" applyBorder="0" applyAlignment="0" applyProtection="0"/>
    <xf numFmtId="0" fontId="2" fillId="0" borderId="0"/>
    <xf numFmtId="180" fontId="29" fillId="0" borderId="0" applyFont="0" applyFill="0" applyBorder="0" applyAlignment="0" applyProtection="0"/>
    <xf numFmtId="3" fontId="29" fillId="0" borderId="0" applyFont="0" applyFill="0" applyBorder="0" applyAlignment="0" applyProtection="0"/>
    <xf numFmtId="0" fontId="9" fillId="0" borderId="0" applyFont="0" applyFill="0" applyBorder="0" applyAlignment="0" applyProtection="0"/>
    <xf numFmtId="181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92" fontId="2" fillId="0" borderId="0" applyFont="0" applyFill="0" applyBorder="0" applyAlignment="0" applyProtection="0"/>
    <xf numFmtId="0" fontId="67" fillId="0" borderId="0"/>
    <xf numFmtId="0" fontId="29" fillId="0" borderId="0" applyFont="0" applyFill="0" applyBorder="0" applyAlignment="0" applyProtection="0"/>
    <xf numFmtId="0" fontId="67" fillId="0" borderId="0"/>
    <xf numFmtId="193" fontId="11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2" fontId="29" fillId="0" borderId="0" applyFont="0" applyFill="0" applyBorder="0" applyAlignment="0" applyProtection="0"/>
    <xf numFmtId="0" fontId="26" fillId="4" borderId="0" applyNumberFormat="0" applyBorder="0" applyAlignment="0" applyProtection="0">
      <alignment vertical="center"/>
    </xf>
    <xf numFmtId="38" fontId="68" fillId="22" borderId="0" applyNumberFormat="0" applyBorder="0" applyAlignment="0" applyProtection="0"/>
    <xf numFmtId="38" fontId="68" fillId="23" borderId="0" applyNumberFormat="0" applyBorder="0" applyAlignment="0" applyProtection="0"/>
    <xf numFmtId="0" fontId="69" fillId="0" borderId="0">
      <alignment horizontal="left"/>
    </xf>
    <xf numFmtId="0" fontId="70" fillId="0" borderId="3" applyNumberFormat="0" applyAlignment="0" applyProtection="0">
      <alignment horizontal="left" vertical="center"/>
    </xf>
    <xf numFmtId="0" fontId="70" fillId="0" borderId="4">
      <alignment horizontal="left" vertical="center"/>
    </xf>
    <xf numFmtId="0" fontId="23" fillId="0" borderId="5" applyNumberFormat="0" applyFill="0" applyAlignment="0" applyProtection="0">
      <alignment vertical="center"/>
    </xf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24" fillId="0" borderId="6" applyNumberFormat="0" applyFill="0" applyAlignment="0" applyProtection="0">
      <alignment vertical="center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5" fillId="0" borderId="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top"/>
      <protection locked="0"/>
    </xf>
    <xf numFmtId="0" fontId="21" fillId="7" borderId="1" applyNumberFormat="0" applyAlignment="0" applyProtection="0">
      <alignment vertical="center"/>
    </xf>
    <xf numFmtId="10" fontId="68" fillId="24" borderId="8" applyNumberFormat="0" applyBorder="0" applyAlignment="0" applyProtection="0"/>
    <xf numFmtId="10" fontId="68" fillId="23" borderId="8" applyNumberFormat="0" applyBorder="0" applyAlignment="0" applyProtection="0"/>
    <xf numFmtId="0" fontId="21" fillId="7" borderId="1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179" fontId="29" fillId="0" borderId="0" applyFont="0" applyFill="0" applyBorder="0" applyAlignment="0" applyProtection="0"/>
    <xf numFmtId="184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0" fontId="73" fillId="0" borderId="1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6" fillId="25" borderId="0" applyNumberFormat="0" applyBorder="0" applyAlignment="0" applyProtection="0">
      <alignment vertical="center"/>
    </xf>
    <xf numFmtId="183" fontId="11" fillId="0" borderId="0"/>
    <xf numFmtId="0" fontId="11" fillId="0" borderId="0"/>
    <xf numFmtId="0" fontId="29" fillId="0" borderId="0"/>
    <xf numFmtId="0" fontId="2" fillId="26" borderId="11" applyNumberFormat="0" applyFont="0" applyAlignment="0" applyProtection="0">
      <alignment vertical="center"/>
    </xf>
    <xf numFmtId="0" fontId="27" fillId="20" borderId="12" applyNumberFormat="0" applyAlignment="0" applyProtection="0">
      <alignment vertical="center"/>
    </xf>
    <xf numFmtId="10" fontId="29" fillId="0" borderId="0" applyFont="0" applyFill="0" applyBorder="0" applyAlignment="0" applyProtection="0"/>
    <xf numFmtId="0" fontId="73" fillId="0" borderId="0"/>
    <xf numFmtId="0" fontId="22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9" fillId="0" borderId="14" applyNumberFormat="0" applyFont="0" applyFill="0" applyAlignment="0" applyProtection="0"/>
    <xf numFmtId="0" fontId="29" fillId="0" borderId="14" applyNumberFormat="0" applyFont="0" applyFill="0" applyAlignment="0" applyProtection="0"/>
    <xf numFmtId="0" fontId="74" fillId="0" borderId="15">
      <alignment horizontal="left"/>
    </xf>
    <xf numFmtId="0" fontId="13" fillId="0" borderId="0" applyNumberFormat="0" applyFill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20" borderId="1" applyNumberFormat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35" fillId="20" borderId="1" applyNumberFormat="0" applyAlignment="0" applyProtection="0">
      <alignment vertical="center"/>
    </xf>
    <xf numFmtId="186" fontId="11" fillId="0" borderId="0">
      <protection locked="0"/>
    </xf>
    <xf numFmtId="0" fontId="36" fillId="0" borderId="0">
      <protection locked="0"/>
    </xf>
    <xf numFmtId="0" fontId="36" fillId="0" borderId="0">
      <protection locked="0"/>
    </xf>
    <xf numFmtId="0" fontId="37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8" fillId="0" borderId="0">
      <protection locked="0"/>
    </xf>
    <xf numFmtId="0" fontId="38" fillId="0" borderId="0"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40" fontId="40" fillId="0" borderId="0" applyFont="0" applyFill="0" applyBorder="0" applyAlignment="0" applyProtection="0"/>
    <xf numFmtId="38" fontId="40" fillId="0" borderId="0" applyFont="0" applyFill="0" applyBorder="0" applyAlignment="0" applyProtection="0"/>
    <xf numFmtId="0" fontId="2" fillId="26" borderId="11" applyNumberFormat="0" applyFont="0" applyAlignment="0" applyProtection="0">
      <alignment vertical="center"/>
    </xf>
    <xf numFmtId="0" fontId="1" fillId="26" borderId="11" applyNumberFormat="0" applyFont="0" applyAlignment="0" applyProtection="0">
      <alignment vertical="center"/>
    </xf>
    <xf numFmtId="0" fontId="2" fillId="26" borderId="11" applyNumberFormat="0" applyFont="0" applyAlignment="0" applyProtection="0">
      <alignment vertical="center"/>
    </xf>
    <xf numFmtId="0" fontId="11" fillId="26" borderId="11" applyNumberFormat="0" applyFont="0" applyAlignment="0" applyProtection="0">
      <alignment vertical="center"/>
    </xf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>
      <alignment vertical="center"/>
    </xf>
    <xf numFmtId="9" fontId="2" fillId="0" borderId="0" applyFont="0" applyFill="0" applyBorder="0" applyAlignment="0" applyProtection="0"/>
    <xf numFmtId="0" fontId="42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3" fillId="0" borderId="0">
      <alignment horizontal="center" vertical="center"/>
    </xf>
    <xf numFmtId="0" fontId="44" fillId="0" borderId="0">
      <alignment horizontal="center" vertical="center"/>
    </xf>
    <xf numFmtId="0" fontId="45" fillId="0" borderId="0"/>
    <xf numFmtId="0" fontId="4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21" borderId="2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47" fillId="21" borderId="2" applyNumberFormat="0" applyAlignment="0" applyProtection="0">
      <alignment vertical="center"/>
    </xf>
    <xf numFmtId="187" fontId="29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0" fontId="1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9" fillId="0" borderId="0"/>
    <xf numFmtId="0" fontId="9" fillId="0" borderId="0" applyFont="0" applyFill="0" applyBorder="0" applyAlignment="0" applyProtection="0"/>
    <xf numFmtId="0" fontId="30" fillId="0" borderId="0"/>
    <xf numFmtId="0" fontId="4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1" fillId="7" borderId="1" applyNumberFormat="0" applyAlignment="0" applyProtection="0">
      <alignment vertical="center"/>
    </xf>
    <xf numFmtId="0" fontId="21" fillId="7" borderId="1" applyNumberFormat="0" applyAlignment="0" applyProtection="0">
      <alignment vertical="center"/>
    </xf>
    <xf numFmtId="0" fontId="51" fillId="7" borderId="1" applyNumberFormat="0" applyAlignment="0" applyProtection="0">
      <alignment vertical="center"/>
    </xf>
    <xf numFmtId="4" fontId="38" fillId="0" borderId="0">
      <protection locked="0"/>
    </xf>
    <xf numFmtId="188" fontId="11" fillId="0" borderId="0">
      <protection locked="0"/>
    </xf>
    <xf numFmtId="0" fontId="52" fillId="0" borderId="0">
      <alignment vertical="center"/>
    </xf>
    <xf numFmtId="0" fontId="5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53" fillId="0" borderId="5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55" fillId="0" borderId="7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7" fillId="20" borderId="12" applyNumberFormat="0" applyAlignment="0" applyProtection="0">
      <alignment vertical="center"/>
    </xf>
    <xf numFmtId="0" fontId="27" fillId="20" borderId="12" applyNumberFormat="0" applyAlignment="0" applyProtection="0">
      <alignment vertical="center"/>
    </xf>
    <xf numFmtId="0" fontId="57" fillId="20" borderId="12" applyNumberFormat="0" applyAlignment="0" applyProtection="0">
      <alignment vertical="center"/>
    </xf>
    <xf numFmtId="41" fontId="2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58" fillId="0" borderId="0"/>
    <xf numFmtId="0" fontId="59" fillId="0" borderId="0">
      <alignment vertical="center"/>
    </xf>
    <xf numFmtId="42" fontId="2" fillId="0" borderId="0" applyFont="0" applyFill="0" applyBorder="0" applyAlignment="0" applyProtection="0"/>
    <xf numFmtId="189" fontId="11" fillId="0" borderId="0">
      <protection locked="0"/>
    </xf>
    <xf numFmtId="0" fontId="2" fillId="0" borderId="0">
      <alignment vertical="center"/>
    </xf>
    <xf numFmtId="0" fontId="1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9" fillId="0" borderId="0"/>
    <xf numFmtId="0" fontId="29" fillId="0" borderId="0"/>
    <xf numFmtId="0" fontId="2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>
      <alignment vertical="center"/>
    </xf>
    <xf numFmtId="0" fontId="2" fillId="0" borderId="0"/>
    <xf numFmtId="0" fontId="48" fillId="0" borderId="0"/>
    <xf numFmtId="0" fontId="2" fillId="0" borderId="0">
      <alignment vertical="center"/>
    </xf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>
      <alignment vertical="center"/>
    </xf>
    <xf numFmtId="0" fontId="1" fillId="0" borderId="0">
      <alignment vertical="center"/>
    </xf>
    <xf numFmtId="0" fontId="29" fillId="0" borderId="0"/>
    <xf numFmtId="0" fontId="2" fillId="0" borderId="0">
      <alignment vertical="center"/>
    </xf>
    <xf numFmtId="0" fontId="2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8" fillId="0" borderId="0" applyNumberFormat="0" applyFill="0" applyBorder="0" applyAlignment="0" applyProtection="0">
      <alignment vertical="top"/>
      <protection locked="0"/>
    </xf>
    <xf numFmtId="0" fontId="38" fillId="0" borderId="14">
      <protection locked="0"/>
    </xf>
    <xf numFmtId="190" fontId="11" fillId="0" borderId="0">
      <protection locked="0"/>
    </xf>
    <xf numFmtId="191" fontId="11" fillId="0" borderId="0">
      <protection locked="0"/>
    </xf>
  </cellStyleXfs>
  <cellXfs count="48">
    <xf numFmtId="0" fontId="0" fillId="0" borderId="0" xfId="0">
      <alignment vertical="center"/>
    </xf>
    <xf numFmtId="0" fontId="7" fillId="0" borderId="0" xfId="0" applyFont="1" applyAlignment="1"/>
    <xf numFmtId="0" fontId="4" fillId="0" borderId="16" xfId="0" applyFont="1" applyBorder="1" applyAlignment="1">
      <alignment horizontal="right" vertical="center"/>
    </xf>
    <xf numFmtId="0" fontId="75" fillId="27" borderId="0" xfId="375" applyFont="1" applyFill="1"/>
    <xf numFmtId="0" fontId="29" fillId="0" borderId="0" xfId="375"/>
    <xf numFmtId="0" fontId="29" fillId="27" borderId="0" xfId="375" applyFill="1"/>
    <xf numFmtId="0" fontId="29" fillId="28" borderId="17" xfId="375" applyFill="1" applyBorder="1"/>
    <xf numFmtId="0" fontId="29" fillId="29" borderId="18" xfId="375" applyFill="1" applyBorder="1"/>
    <xf numFmtId="0" fontId="76" fillId="30" borderId="19" xfId="375" applyFont="1" applyFill="1" applyBorder="1" applyAlignment="1">
      <alignment horizontal="center"/>
    </xf>
    <xf numFmtId="0" fontId="77" fillId="31" borderId="20" xfId="375" applyFont="1" applyFill="1" applyBorder="1" applyAlignment="1">
      <alignment horizontal="center"/>
    </xf>
    <xf numFmtId="0" fontId="76" fillId="30" borderId="20" xfId="375" applyFont="1" applyFill="1" applyBorder="1" applyAlignment="1">
      <alignment horizontal="center"/>
    </xf>
    <xf numFmtId="0" fontId="76" fillId="30" borderId="21" xfId="375" applyFont="1" applyFill="1" applyBorder="1" applyAlignment="1">
      <alignment horizontal="center"/>
    </xf>
    <xf numFmtId="0" fontId="29" fillId="29" borderId="22" xfId="375" applyFill="1" applyBorder="1"/>
    <xf numFmtId="0" fontId="29" fillId="28" borderId="23" xfId="375" applyFill="1" applyBorder="1"/>
    <xf numFmtId="0" fontId="29" fillId="29" borderId="23" xfId="375" applyFill="1" applyBorder="1"/>
    <xf numFmtId="0" fontId="29" fillId="28" borderId="24" xfId="375" applyFill="1" applyBorder="1"/>
    <xf numFmtId="0" fontId="0" fillId="0" borderId="0" xfId="0" applyAlignment="1">
      <alignment vertical="center"/>
    </xf>
    <xf numFmtId="41" fontId="81" fillId="32" borderId="8" xfId="217" applyFont="1" applyFill="1" applyBorder="1">
      <alignment vertical="center"/>
    </xf>
    <xf numFmtId="41" fontId="81" fillId="33" borderId="8" xfId="222" applyFont="1" applyFill="1" applyBorder="1">
      <alignment vertical="center"/>
    </xf>
    <xf numFmtId="41" fontId="81" fillId="0" borderId="8" xfId="222" applyFont="1" applyBorder="1">
      <alignment vertical="center"/>
    </xf>
    <xf numFmtId="41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3" fillId="27" borderId="8" xfId="0" applyFont="1" applyFill="1" applyBorder="1" applyAlignment="1">
      <alignment horizontal="center" vertical="center"/>
    </xf>
    <xf numFmtId="177" fontId="3" fillId="35" borderId="8" xfId="217" applyNumberFormat="1" applyFont="1" applyFill="1" applyBorder="1" applyAlignment="1">
      <alignment horizontal="center" vertical="center"/>
    </xf>
    <xf numFmtId="176" fontId="3" fillId="35" borderId="8" xfId="217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0" xfId="0" applyFill="1">
      <alignment vertical="center"/>
    </xf>
    <xf numFmtId="41" fontId="0" fillId="0" borderId="0" xfId="0" applyNumberFormat="1" applyFill="1">
      <alignment vertical="center"/>
    </xf>
    <xf numFmtId="0" fontId="0" fillId="0" borderId="8" xfId="0" applyFont="1" applyFill="1" applyBorder="1" applyAlignment="1">
      <alignment horizontal="center" vertical="center"/>
    </xf>
    <xf numFmtId="41" fontId="81" fillId="0" borderId="23" xfId="222" applyFont="1" applyBorder="1" applyAlignment="1">
      <alignment horizontal="center" vertical="center"/>
    </xf>
    <xf numFmtId="0" fontId="83" fillId="0" borderId="0" xfId="0" applyFont="1">
      <alignment vertical="center"/>
    </xf>
    <xf numFmtId="0" fontId="0" fillId="37" borderId="8" xfId="0" applyFont="1" applyFill="1" applyBorder="1" applyAlignment="1">
      <alignment horizontal="center" vertical="center"/>
    </xf>
    <xf numFmtId="41" fontId="81" fillId="37" borderId="8" xfId="217" applyFont="1" applyFill="1" applyBorder="1">
      <alignment vertical="center"/>
    </xf>
    <xf numFmtId="41" fontId="81" fillId="37" borderId="8" xfId="222" applyFont="1" applyFill="1" applyBorder="1">
      <alignment vertical="center"/>
    </xf>
    <xf numFmtId="41" fontId="83" fillId="37" borderId="8" xfId="222" applyFont="1" applyFill="1" applyBorder="1">
      <alignment vertical="center"/>
    </xf>
    <xf numFmtId="178" fontId="83" fillId="37" borderId="8" xfId="0" applyNumberFormat="1" applyFont="1" applyFill="1" applyBorder="1">
      <alignment vertical="center"/>
    </xf>
    <xf numFmtId="178" fontId="83" fillId="0" borderId="8" xfId="0" applyNumberFormat="1" applyFont="1" applyBorder="1">
      <alignment vertical="center"/>
    </xf>
    <xf numFmtId="0" fontId="82" fillId="36" borderId="27" xfId="0" applyFont="1" applyFill="1" applyBorder="1" applyAlignment="1">
      <alignment horizontal="left" vertical="center" wrapText="1"/>
    </xf>
    <xf numFmtId="0" fontId="82" fillId="36" borderId="27" xfId="0" applyFont="1" applyFill="1" applyBorder="1" applyAlignment="1">
      <alignment horizontal="left" vertical="center"/>
    </xf>
    <xf numFmtId="0" fontId="80" fillId="34" borderId="0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3" fillId="27" borderId="23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3" fillId="27" borderId="25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26" xfId="0" applyBorder="1">
      <alignment vertical="center"/>
    </xf>
    <xf numFmtId="0" fontId="3" fillId="27" borderId="25" xfId="0" applyFont="1" applyFill="1" applyBorder="1" applyAlignment="1">
      <alignment horizontal="center" vertical="center" wrapText="1"/>
    </xf>
  </cellXfs>
  <cellStyles count="380">
    <cellStyle name="??&amp;O?&amp;H?_x0008__x000f__x0007_?_x0007__x0001__x0001_" xfId="1"/>
    <cellStyle name="??&amp;O?&amp;H?_x0008_??_x0007__x0001__x0001_" xfId="2"/>
    <cellStyle name="_Book1" xfId="3"/>
    <cellStyle name="_Book1_1" xfId="4"/>
    <cellStyle name="_Book1_Book1" xfId="5"/>
    <cellStyle name="_Capex Tracking Control Sheet -ADMIN " xfId="6"/>
    <cellStyle name="_Project tracking Puri (Diana) per March'06 " xfId="7"/>
    <cellStyle name="_Recon with FAR " xfId="8"/>
    <cellStyle name="_금융점포(광주)" xfId="9"/>
    <cellStyle name="_은행별 점포현황(202011년12월말기준)" xfId="10"/>
    <cellStyle name="¤@?e_TEST-1 " xfId="11"/>
    <cellStyle name="20% - Accent1" xfId="12"/>
    <cellStyle name="20% - Accent2" xfId="13"/>
    <cellStyle name="20% - Accent3" xfId="14"/>
    <cellStyle name="20% - Accent4" xfId="15"/>
    <cellStyle name="20% - Accent5" xfId="16"/>
    <cellStyle name="20% - Accent6" xfId="17"/>
    <cellStyle name="20% - 강조색1 2" xfId="18"/>
    <cellStyle name="20% - 강조색1 2 2" xfId="19"/>
    <cellStyle name="20% - 강조색1 3" xfId="20"/>
    <cellStyle name="20% - 강조색2 2" xfId="21"/>
    <cellStyle name="20% - 강조색2 2 2" xfId="22"/>
    <cellStyle name="20% - 강조색2 3" xfId="23"/>
    <cellStyle name="20% - 강조색3 2" xfId="24"/>
    <cellStyle name="20% - 강조색3 2 2" xfId="25"/>
    <cellStyle name="20% - 강조색3 3" xfId="26"/>
    <cellStyle name="20% - 강조색4 2" xfId="27"/>
    <cellStyle name="20% - 강조색4 2 2" xfId="28"/>
    <cellStyle name="20% - 강조색4 3" xfId="29"/>
    <cellStyle name="20% - 강조색5 2" xfId="30"/>
    <cellStyle name="20% - 강조색5 2 2" xfId="31"/>
    <cellStyle name="20% - 강조색5 3" xfId="32"/>
    <cellStyle name="20% - 강조색6 2" xfId="33"/>
    <cellStyle name="20% - 강조색6 2 2" xfId="34"/>
    <cellStyle name="20% - 강조색6 3" xfId="35"/>
    <cellStyle name="40% - Accent1" xfId="36"/>
    <cellStyle name="40% - Accent2" xfId="37"/>
    <cellStyle name="40% - Accent3" xfId="38"/>
    <cellStyle name="40% - Accent4" xfId="39"/>
    <cellStyle name="40% - Accent5" xfId="40"/>
    <cellStyle name="40% - Accent6" xfId="41"/>
    <cellStyle name="40% - 강조색1 2" xfId="42"/>
    <cellStyle name="40% - 강조색1 2 2" xfId="43"/>
    <cellStyle name="40% - 강조색1 3" xfId="44"/>
    <cellStyle name="40% - 강조색2 2" xfId="45"/>
    <cellStyle name="40% - 강조색2 2 2" xfId="46"/>
    <cellStyle name="40% - 강조색2 3" xfId="47"/>
    <cellStyle name="40% - 강조색3 2" xfId="48"/>
    <cellStyle name="40% - 강조색3 2 2" xfId="49"/>
    <cellStyle name="40% - 강조색3 3" xfId="50"/>
    <cellStyle name="40% - 강조색4 2" xfId="51"/>
    <cellStyle name="40% - 강조색4 2 2" xfId="52"/>
    <cellStyle name="40% - 강조색4 3" xfId="53"/>
    <cellStyle name="40% - 강조색5 2" xfId="54"/>
    <cellStyle name="40% - 강조색5 2 2" xfId="55"/>
    <cellStyle name="40% - 강조색5 3" xfId="56"/>
    <cellStyle name="40% - 강조색6 2" xfId="57"/>
    <cellStyle name="40% - 강조색6 2 2" xfId="58"/>
    <cellStyle name="40% - 강조색6 3" xfId="59"/>
    <cellStyle name="60% - Accent1" xfId="60"/>
    <cellStyle name="60% - Accent2" xfId="61"/>
    <cellStyle name="60% - Accent3" xfId="62"/>
    <cellStyle name="60% - Accent4" xfId="63"/>
    <cellStyle name="60% - Accent5" xfId="64"/>
    <cellStyle name="60% - Accent6" xfId="65"/>
    <cellStyle name="60% - 강조색1 2" xfId="66"/>
    <cellStyle name="60% - 강조색1 2 2" xfId="67"/>
    <cellStyle name="60% - 강조색1 3" xfId="68"/>
    <cellStyle name="60% - 강조색2 2" xfId="69"/>
    <cellStyle name="60% - 강조색2 2 2" xfId="70"/>
    <cellStyle name="60% - 강조색2 3" xfId="71"/>
    <cellStyle name="60% - 강조색3 2" xfId="72"/>
    <cellStyle name="60% - 강조색3 2 2" xfId="73"/>
    <cellStyle name="60% - 강조색3 3" xfId="74"/>
    <cellStyle name="60% - 강조색4 2" xfId="75"/>
    <cellStyle name="60% - 강조색4 2 2" xfId="76"/>
    <cellStyle name="60% - 강조색4 3" xfId="77"/>
    <cellStyle name="60% - 강조색5 2" xfId="78"/>
    <cellStyle name="60% - 강조색5 2 2" xfId="79"/>
    <cellStyle name="60% - 강조색5 3" xfId="80"/>
    <cellStyle name="60% - 강조색6 2" xfId="81"/>
    <cellStyle name="60% - 강조색6 2 2" xfId="82"/>
    <cellStyle name="60% - 강조색6 3" xfId="83"/>
    <cellStyle name="A¨­￠￢￠O [0]_INQUIRY ￠?￥i¨u¡AAⓒ￢Aⓒª " xfId="84"/>
    <cellStyle name="A¨­￠￢￠O_INQUIRY ￠?￥i¨u¡AAⓒ￢Aⓒª " xfId="85"/>
    <cellStyle name="Accent1" xfId="86"/>
    <cellStyle name="Accent2" xfId="87"/>
    <cellStyle name="Accent3" xfId="88"/>
    <cellStyle name="Accent4" xfId="89"/>
    <cellStyle name="Accent5" xfId="90"/>
    <cellStyle name="Accent6" xfId="91"/>
    <cellStyle name="AeE­ [0]_°eE¹_11¿a½A " xfId="92"/>
    <cellStyle name="AeE­_°eE¹_11¿a½A " xfId="93"/>
    <cellStyle name="AeE¡ⓒ [0]_INQUIRY ￠?￥i¨u¡AAⓒ￢Aⓒª " xfId="94"/>
    <cellStyle name="AeE¡ⓒ_INQUIRY ￠?￥i¨u¡AAⓒ￢Aⓒª " xfId="95"/>
    <cellStyle name="ALIGNMENT" xfId="96"/>
    <cellStyle name="AÞ¸¶ [0]_°eE¹_11¿a½A " xfId="97"/>
    <cellStyle name="AÞ¸¶_°eE¹_11¿a½A " xfId="98"/>
    <cellStyle name="Bad" xfId="99"/>
    <cellStyle name="C¡IA¨ª_¡ic¨u¡A¨￢I¨￢¡Æ AN¡Æe " xfId="100"/>
    <cellStyle name="C￥AØ_¸AAa.¼OAI " xfId="101"/>
    <cellStyle name="Calculation" xfId="102"/>
    <cellStyle name="category" xfId="103"/>
    <cellStyle name="Check Cell" xfId="104"/>
    <cellStyle name="Comma [0]_ SG&amp;A Bridge " xfId="105"/>
    <cellStyle name="comma zerodec" xfId="106"/>
    <cellStyle name="Comma_ SG&amp;A Bridge " xfId="107"/>
    <cellStyle name="Comma0" xfId="108"/>
    <cellStyle name="Curren?_x0012_퐀_x0017_?" xfId="109"/>
    <cellStyle name="Currency [0]_ SG&amp;A Bridge " xfId="110"/>
    <cellStyle name="Currency_ SG&amp;A Bridge " xfId="111"/>
    <cellStyle name="Currency0" xfId="112"/>
    <cellStyle name="Currency1" xfId="113"/>
    <cellStyle name="Date" xfId="114"/>
    <cellStyle name="Dollar (zero dec)" xfId="115"/>
    <cellStyle name="Euro" xfId="116"/>
    <cellStyle name="Explanatory Text" xfId="117"/>
    <cellStyle name="Fixed" xfId="118"/>
    <cellStyle name="Good" xfId="119"/>
    <cellStyle name="Grey" xfId="120"/>
    <cellStyle name="Grey 2" xfId="121"/>
    <cellStyle name="HEADER" xfId="122"/>
    <cellStyle name="Header1" xfId="123"/>
    <cellStyle name="Header2" xfId="124"/>
    <cellStyle name="Heading 1" xfId="125"/>
    <cellStyle name="Heading 1 2" xfId="126"/>
    <cellStyle name="Heading 1_Book1" xfId="127"/>
    <cellStyle name="Heading 2" xfId="128"/>
    <cellStyle name="Heading 2 2" xfId="129"/>
    <cellStyle name="Heading 2_Book1" xfId="130"/>
    <cellStyle name="Heading 3" xfId="131"/>
    <cellStyle name="Heading 4" xfId="132"/>
    <cellStyle name="Hyperlink" xfId="133"/>
    <cellStyle name="Input" xfId="134"/>
    <cellStyle name="Input [yellow]" xfId="135"/>
    <cellStyle name="Input [yellow] 2" xfId="136"/>
    <cellStyle name="Input_1. 중등학교" xfId="137"/>
    <cellStyle name="Linked Cell" xfId="138"/>
    <cellStyle name="Millares [0]_2AV_M_M " xfId="139"/>
    <cellStyle name="Milliers [0]_Arabian Spec" xfId="140"/>
    <cellStyle name="Milliers_Arabian Spec" xfId="141"/>
    <cellStyle name="Model" xfId="142"/>
    <cellStyle name="Mon?aire [0]_Arabian Spec" xfId="143"/>
    <cellStyle name="Mon?aire_Arabian Spec" xfId="144"/>
    <cellStyle name="Moneda [0]_2AV_M_M " xfId="145"/>
    <cellStyle name="Moneda_2AV_M_M " xfId="146"/>
    <cellStyle name="Neutral" xfId="147"/>
    <cellStyle name="Normal - Style1" xfId="148"/>
    <cellStyle name="Normal - Style1 2" xfId="149"/>
    <cellStyle name="Normal_ SG&amp;A Bridge " xfId="150"/>
    <cellStyle name="Note" xfId="151"/>
    <cellStyle name="Output" xfId="152"/>
    <cellStyle name="Percent [2]" xfId="153"/>
    <cellStyle name="subhead" xfId="154"/>
    <cellStyle name="Title" xfId="155"/>
    <cellStyle name="Total" xfId="156"/>
    <cellStyle name="Total 2" xfId="157"/>
    <cellStyle name="Total_Book1" xfId="158"/>
    <cellStyle name="UM" xfId="159"/>
    <cellStyle name="Warning Text" xfId="160"/>
    <cellStyle name="강조색1 2" xfId="161"/>
    <cellStyle name="강조색1 2 2" xfId="162"/>
    <cellStyle name="강조색1 3" xfId="163"/>
    <cellStyle name="강조색2 2" xfId="164"/>
    <cellStyle name="강조색2 2 2" xfId="165"/>
    <cellStyle name="강조색2 3" xfId="166"/>
    <cellStyle name="강조색3 2" xfId="167"/>
    <cellStyle name="강조색3 2 2" xfId="168"/>
    <cellStyle name="강조색3 3" xfId="169"/>
    <cellStyle name="강조색4 2" xfId="170"/>
    <cellStyle name="강조색4 2 2" xfId="171"/>
    <cellStyle name="강조색4 3" xfId="172"/>
    <cellStyle name="강조색5 2" xfId="173"/>
    <cellStyle name="강조색5 2 2" xfId="174"/>
    <cellStyle name="강조색5 3" xfId="175"/>
    <cellStyle name="강조색6 2" xfId="176"/>
    <cellStyle name="강조색6 2 2" xfId="177"/>
    <cellStyle name="강조색6 3" xfId="178"/>
    <cellStyle name="경고문 2" xfId="179"/>
    <cellStyle name="경고문 2 2" xfId="180"/>
    <cellStyle name="경고문 3" xfId="181"/>
    <cellStyle name="계산 2" xfId="182"/>
    <cellStyle name="계산 2 2" xfId="183"/>
    <cellStyle name="계산 3" xfId="184"/>
    <cellStyle name="고정소숫점" xfId="185"/>
    <cellStyle name="고정출력1" xfId="186"/>
    <cellStyle name="고정출력2" xfId="187"/>
    <cellStyle name="나쁨 2" xfId="188"/>
    <cellStyle name="나쁨 2 2" xfId="189"/>
    <cellStyle name="나쁨 3" xfId="190"/>
    <cellStyle name="날짜" xfId="191"/>
    <cellStyle name="달러" xfId="192"/>
    <cellStyle name="뒤에 오는 하이퍼링크_Book1" xfId="193"/>
    <cellStyle name="똿뗦먛귟 [0.00]_PRODUCT DETAIL Q1" xfId="194"/>
    <cellStyle name="똿뗦먛귟_PRODUCT DETAIL Q1" xfId="195"/>
    <cellStyle name="메모 2" xfId="196"/>
    <cellStyle name="메모 2 2" xfId="197"/>
    <cellStyle name="메모 3" xfId="198"/>
    <cellStyle name="메모 4" xfId="199"/>
    <cellStyle name="믅됞 [0.00]_PRODUCT DETAIL Q1" xfId="200"/>
    <cellStyle name="믅됞_PRODUCT DETAIL Q1" xfId="201"/>
    <cellStyle name="바탕글" xfId="202"/>
    <cellStyle name="백분율 2" xfId="203"/>
    <cellStyle name="보통 2" xfId="204"/>
    <cellStyle name="보통 2 2" xfId="205"/>
    <cellStyle name="보통 3" xfId="206"/>
    <cellStyle name="본문" xfId="207"/>
    <cellStyle name="부제목" xfId="208"/>
    <cellStyle name="뷭?_BOOKSHIP" xfId="209"/>
    <cellStyle name="설명 텍스트 2" xfId="210"/>
    <cellStyle name="설명 텍스트 2 2" xfId="211"/>
    <cellStyle name="설명 텍스트 3" xfId="212"/>
    <cellStyle name="셀 확인 2" xfId="213"/>
    <cellStyle name="셀 확인 2 2" xfId="214"/>
    <cellStyle name="셀 확인 3" xfId="215"/>
    <cellStyle name="숫자(R)" xfId="216"/>
    <cellStyle name="쉼표 [0]" xfId="217" builtinId="6"/>
    <cellStyle name="쉼표 [0] 10" xfId="218"/>
    <cellStyle name="쉼표 [0] 2" xfId="219"/>
    <cellStyle name="쉼표 [0] 2 2" xfId="220"/>
    <cellStyle name="쉼표 [0] 2 3" xfId="221"/>
    <cellStyle name="쉼표 [0] 28" xfId="222"/>
    <cellStyle name="쉼표 [0] 3" xfId="223"/>
    <cellStyle name="쉼표 [0] 4" xfId="224"/>
    <cellStyle name="쉼표 [0] 5" xfId="225"/>
    <cellStyle name="쉼표 [0] 51" xfId="226"/>
    <cellStyle name="쉼표 [0] 6" xfId="227"/>
    <cellStyle name="쉼표 [0] 7" xfId="228"/>
    <cellStyle name="쉼표 [0] 75" xfId="229"/>
    <cellStyle name="쉼표 [0] 76" xfId="230"/>
    <cellStyle name="쉼표 [0] 78" xfId="231"/>
    <cellStyle name="쉼표 [0] 79" xfId="232"/>
    <cellStyle name="쉼표 [0] 8" xfId="233"/>
    <cellStyle name="쉼표 [0] 80" xfId="234"/>
    <cellStyle name="쉼표 [0] 81" xfId="235"/>
    <cellStyle name="쉼표 [0] 82" xfId="236"/>
    <cellStyle name="쉼표 [0] 84" xfId="237"/>
    <cellStyle name="쉼표 [0] 85" xfId="238"/>
    <cellStyle name="쉼표 [0] 9" xfId="239"/>
    <cellStyle name="스타일 1" xfId="240"/>
    <cellStyle name="스타일 1 2" xfId="241"/>
    <cellStyle name="스타일 1_Book1" xfId="242"/>
    <cellStyle name="연결된 셀 2" xfId="243"/>
    <cellStyle name="연결된 셀 2 2" xfId="244"/>
    <cellStyle name="연결된 셀 3" xfId="245"/>
    <cellStyle name="요약 2" xfId="246"/>
    <cellStyle name="요약 2 2" xfId="247"/>
    <cellStyle name="요약 3" xfId="248"/>
    <cellStyle name="입력 2" xfId="249"/>
    <cellStyle name="입력 2 2" xfId="250"/>
    <cellStyle name="입력 3" xfId="251"/>
    <cellStyle name="자리수" xfId="252"/>
    <cellStyle name="자리수0" xfId="253"/>
    <cellStyle name="작은제목" xfId="254"/>
    <cellStyle name="제목 1 2" xfId="255"/>
    <cellStyle name="제목 1 2 2" xfId="256"/>
    <cellStyle name="제목 1 3" xfId="257"/>
    <cellStyle name="제목 2 2" xfId="258"/>
    <cellStyle name="제목 2 2 2" xfId="259"/>
    <cellStyle name="제목 2 3" xfId="260"/>
    <cellStyle name="제목 3 2" xfId="261"/>
    <cellStyle name="제목 3 2 2" xfId="262"/>
    <cellStyle name="제목 3 3" xfId="263"/>
    <cellStyle name="제목 4 2" xfId="264"/>
    <cellStyle name="제목 4 2 2" xfId="265"/>
    <cellStyle name="제목 4 3" xfId="266"/>
    <cellStyle name="제목 5" xfId="267"/>
    <cellStyle name="제목 5 2" xfId="268"/>
    <cellStyle name="제목 6" xfId="269"/>
    <cellStyle name="좋음 2" xfId="270"/>
    <cellStyle name="좋음 2 2" xfId="271"/>
    <cellStyle name="좋음 3" xfId="272"/>
    <cellStyle name="출력 2" xfId="273"/>
    <cellStyle name="출력 2 2" xfId="274"/>
    <cellStyle name="출력 3" xfId="275"/>
    <cellStyle name="콤마 [0]" xfId="276"/>
    <cellStyle name="콤마_  종  합  " xfId="277"/>
    <cellStyle name="큰제목" xfId="278"/>
    <cellStyle name="큰제목 2" xfId="279"/>
    <cellStyle name="통화 [0] 2" xfId="280"/>
    <cellStyle name="퍼센트" xfId="281"/>
    <cellStyle name="표준" xfId="0" builtinId="0"/>
    <cellStyle name="표준 10" xfId="282"/>
    <cellStyle name="표준 10 2" xfId="283"/>
    <cellStyle name="표준 100" xfId="284"/>
    <cellStyle name="표준 101" xfId="285"/>
    <cellStyle name="표준 102" xfId="286"/>
    <cellStyle name="표준 103" xfId="287"/>
    <cellStyle name="표준 109" xfId="288"/>
    <cellStyle name="표준 11" xfId="289"/>
    <cellStyle name="표준 11 2" xfId="290"/>
    <cellStyle name="표준 110" xfId="291"/>
    <cellStyle name="표준 111" xfId="292"/>
    <cellStyle name="표준 12" xfId="293"/>
    <cellStyle name="표준 13" xfId="294"/>
    <cellStyle name="표준 14" xfId="295"/>
    <cellStyle name="표준 15" xfId="296"/>
    <cellStyle name="표준 16" xfId="297"/>
    <cellStyle name="표준 168" xfId="298"/>
    <cellStyle name="표준 169" xfId="299"/>
    <cellStyle name="표준 17" xfId="300"/>
    <cellStyle name="표준 170" xfId="301"/>
    <cellStyle name="표준 171" xfId="302"/>
    <cellStyle name="표준 172" xfId="303"/>
    <cellStyle name="표준 173" xfId="304"/>
    <cellStyle name="표준 175" xfId="305"/>
    <cellStyle name="표준 176" xfId="306"/>
    <cellStyle name="표준 177" xfId="307"/>
    <cellStyle name="표준 178" xfId="308"/>
    <cellStyle name="표준 179" xfId="309"/>
    <cellStyle name="표준 18" xfId="310"/>
    <cellStyle name="표준 180" xfId="311"/>
    <cellStyle name="표준 181" xfId="312"/>
    <cellStyle name="표준 182" xfId="313"/>
    <cellStyle name="표준 183" xfId="314"/>
    <cellStyle name="표준 19" xfId="315"/>
    <cellStyle name="표준 2" xfId="316"/>
    <cellStyle name="표준 2 2" xfId="317"/>
    <cellStyle name="표준 2 3" xfId="318"/>
    <cellStyle name="표준 2 4" xfId="319"/>
    <cellStyle name="표준 2 5" xfId="320"/>
    <cellStyle name="표준 2_(붙임2) 시정통계 활용도 의견조사표" xfId="321"/>
    <cellStyle name="표준 20" xfId="322"/>
    <cellStyle name="표준 21" xfId="323"/>
    <cellStyle name="표준 22" xfId="324"/>
    <cellStyle name="표준 23" xfId="325"/>
    <cellStyle name="표준 24" xfId="326"/>
    <cellStyle name="표준 25" xfId="327"/>
    <cellStyle name="표준 26" xfId="328"/>
    <cellStyle name="표준 27" xfId="329"/>
    <cellStyle name="표준 28" xfId="330"/>
    <cellStyle name="표준 29" xfId="331"/>
    <cellStyle name="표준 3" xfId="332"/>
    <cellStyle name="표준 3 2" xfId="333"/>
    <cellStyle name="표준 3 3" xfId="334"/>
    <cellStyle name="표준 3 4" xfId="335"/>
    <cellStyle name="표준 3 5" xfId="336"/>
    <cellStyle name="표준 3_Book1" xfId="337"/>
    <cellStyle name="표준 30" xfId="338"/>
    <cellStyle name="표준 31" xfId="339"/>
    <cellStyle name="표준 32" xfId="340"/>
    <cellStyle name="표준 33" xfId="341"/>
    <cellStyle name="표준 34" xfId="342"/>
    <cellStyle name="표준 35" xfId="343"/>
    <cellStyle name="표준 36" xfId="344"/>
    <cellStyle name="표준 37" xfId="345"/>
    <cellStyle name="표준 38" xfId="346"/>
    <cellStyle name="표준 39" xfId="347"/>
    <cellStyle name="표준 4" xfId="348"/>
    <cellStyle name="표준 40" xfId="349"/>
    <cellStyle name="표준 41" xfId="350"/>
    <cellStyle name="표준 42" xfId="351"/>
    <cellStyle name="표준 5" xfId="352"/>
    <cellStyle name="표준 6" xfId="353"/>
    <cellStyle name="표준 6 2" xfId="354"/>
    <cellStyle name="표준 6 3" xfId="355"/>
    <cellStyle name="표준 6 4" xfId="356"/>
    <cellStyle name="표준 6 5" xfId="357"/>
    <cellStyle name="표준 7" xfId="358"/>
    <cellStyle name="표준 79" xfId="359"/>
    <cellStyle name="표준 8" xfId="360"/>
    <cellStyle name="표준 80" xfId="361"/>
    <cellStyle name="표준 87" xfId="362"/>
    <cellStyle name="표준 88" xfId="363"/>
    <cellStyle name="표준 89" xfId="364"/>
    <cellStyle name="표준 9" xfId="365"/>
    <cellStyle name="표준 90" xfId="366"/>
    <cellStyle name="표준 91" xfId="367"/>
    <cellStyle name="표준 92" xfId="368"/>
    <cellStyle name="표준 94" xfId="369"/>
    <cellStyle name="표준 95" xfId="370"/>
    <cellStyle name="표준 96" xfId="371"/>
    <cellStyle name="표준 97" xfId="372"/>
    <cellStyle name="표준 98" xfId="373"/>
    <cellStyle name="표준 99" xfId="374"/>
    <cellStyle name="표준_kc-elec system check list" xfId="375"/>
    <cellStyle name="하이퍼링크 2" xfId="376"/>
    <cellStyle name="합산" xfId="377"/>
    <cellStyle name="화폐기호" xfId="378"/>
    <cellStyle name="화폐기호0" xfId="37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Formulas="1" workbookViewId="0">
      <selection activeCell="C1" sqref="C1"/>
    </sheetView>
  </sheetViews>
  <sheetFormatPr defaultColWidth="8" defaultRowHeight="12.75"/>
  <cols>
    <col min="1" max="1" width="26.125" style="4" customWidth="1"/>
    <col min="2" max="2" width="1.125" style="4" customWidth="1"/>
    <col min="3" max="3" width="28.125" style="4" customWidth="1"/>
    <col min="4" max="16384" width="8" style="4"/>
  </cols>
  <sheetData>
    <row r="1" spans="1:3">
      <c r="A1" s="3" t="s">
        <v>75</v>
      </c>
      <c r="C1" s="4" t="b">
        <v>0</v>
      </c>
    </row>
    <row r="2" spans="1:3" ht="13.5" thickBot="1">
      <c r="A2" s="3" t="s">
        <v>63</v>
      </c>
    </row>
    <row r="3" spans="1:3" ht="13.5" thickBot="1">
      <c r="A3" s="5" t="s">
        <v>64</v>
      </c>
      <c r="C3" s="6" t="s">
        <v>65</v>
      </c>
    </row>
    <row r="4" spans="1:3">
      <c r="A4" s="5">
        <v>3</v>
      </c>
      <c r="C4" s="7" t="b">
        <v>0</v>
      </c>
    </row>
    <row r="5" spans="1:3">
      <c r="C5" s="7" t="e">
        <v>#NAME?</v>
      </c>
    </row>
    <row r="6" spans="1:3" ht="13.5" thickBot="1">
      <c r="C6" s="7" t="e">
        <f>#N/A</f>
        <v>#N/A</v>
      </c>
    </row>
    <row r="7" spans="1:3">
      <c r="A7" s="8" t="s">
        <v>66</v>
      </c>
      <c r="C7" s="7" t="e">
        <v>#NAME?</v>
      </c>
    </row>
    <row r="8" spans="1:3">
      <c r="A8" s="9" t="s">
        <v>67</v>
      </c>
      <c r="C8" s="7" t="e">
        <v>#NAME?</v>
      </c>
    </row>
    <row r="9" spans="1:3">
      <c r="A9" s="10" t="s">
        <v>68</v>
      </c>
      <c r="C9" s="7" t="e">
        <v>#NAME?</v>
      </c>
    </row>
    <row r="10" spans="1:3">
      <c r="A10" s="9" t="s">
        <v>69</v>
      </c>
      <c r="C10" s="7" t="b">
        <v>0</v>
      </c>
    </row>
    <row r="11" spans="1:3" ht="13.5" thickBot="1">
      <c r="A11" s="11" t="s">
        <v>70</v>
      </c>
      <c r="C11" s="7" t="b">
        <v>0</v>
      </c>
    </row>
    <row r="12" spans="1:3">
      <c r="C12" s="7" t="b">
        <v>0</v>
      </c>
    </row>
    <row r="13" spans="1:3" ht="13.5" thickBot="1">
      <c r="C13" s="7" t="b">
        <v>0</v>
      </c>
    </row>
    <row r="14" spans="1:3" ht="13.5" thickBot="1">
      <c r="A14" s="6" t="s">
        <v>71</v>
      </c>
      <c r="C14" s="12" t="e">
        <v>#NAME?</v>
      </c>
    </row>
    <row r="15" spans="1:3">
      <c r="A15" s="7" t="b">
        <v>0</v>
      </c>
    </row>
    <row r="16" spans="1:3" ht="13.5" thickBot="1">
      <c r="A16" s="7" t="b">
        <v>0</v>
      </c>
    </row>
    <row r="17" spans="1:3" ht="13.5" thickBot="1">
      <c r="A17" s="12" t="e">
        <v>#NAME?</v>
      </c>
      <c r="C17" s="6" t="s">
        <v>72</v>
      </c>
    </row>
    <row r="18" spans="1:3">
      <c r="C18" s="7" t="e">
        <v>#NAME?</v>
      </c>
    </row>
    <row r="19" spans="1:3">
      <c r="C19" s="7" t="e">
        <v>#NAME?</v>
      </c>
    </row>
    <row r="20" spans="1:3">
      <c r="A20" s="13" t="s">
        <v>73</v>
      </c>
      <c r="C20" s="7" t="e">
        <v>#NAME?</v>
      </c>
    </row>
    <row r="21" spans="1:3">
      <c r="A21" s="14" t="e">
        <v>#NAME?</v>
      </c>
      <c r="C21" s="7" t="e">
        <v>#NAME?</v>
      </c>
    </row>
    <row r="22" spans="1:3">
      <c r="A22" s="7" t="e">
        <v>#NAME?</v>
      </c>
      <c r="C22" s="7" t="e">
        <v>#NAME?</v>
      </c>
    </row>
    <row r="23" spans="1:3">
      <c r="A23" s="7" t="e">
        <f>#N/A</f>
        <v>#N/A</v>
      </c>
      <c r="C23" s="12" t="e">
        <v>#NAME?</v>
      </c>
    </row>
    <row r="24" spans="1:3">
      <c r="A24" s="7" t="e">
        <v>#NAME?</v>
      </c>
    </row>
    <row r="25" spans="1:3">
      <c r="A25" s="7" t="e">
        <v>#NAME?</v>
      </c>
    </row>
    <row r="26" spans="1:3" ht="13.5" thickBot="1">
      <c r="A26" s="7" t="b">
        <v>0</v>
      </c>
      <c r="C26" s="15" t="s">
        <v>74</v>
      </c>
    </row>
    <row r="27" spans="1:3">
      <c r="A27" s="7" t="b">
        <v>0</v>
      </c>
      <c r="C27" s="7" t="b">
        <v>0</v>
      </c>
    </row>
    <row r="28" spans="1:3">
      <c r="A28" s="7" t="b">
        <v>0</v>
      </c>
      <c r="C28" s="7" t="e">
        <v>#NAME?</v>
      </c>
    </row>
    <row r="29" spans="1:3">
      <c r="A29" s="7" t="b">
        <v>0</v>
      </c>
      <c r="C29" s="7" t="e">
        <f>#N/A</f>
        <v>#N/A</v>
      </c>
    </row>
    <row r="30" spans="1:3">
      <c r="A30" s="7" t="b">
        <v>0</v>
      </c>
      <c r="C30" s="7" t="e">
        <v>#NAME?</v>
      </c>
    </row>
    <row r="31" spans="1:3">
      <c r="A31" s="7" t="b">
        <v>0</v>
      </c>
      <c r="C31" s="7" t="e">
        <v>#NAME?</v>
      </c>
    </row>
    <row r="32" spans="1:3">
      <c r="A32" s="7" t="b">
        <v>0</v>
      </c>
      <c r="C32" s="7" t="b">
        <v>0</v>
      </c>
    </row>
    <row r="33" spans="1:3">
      <c r="A33" s="7" t="b">
        <v>0</v>
      </c>
      <c r="C33" s="7" t="b">
        <v>0</v>
      </c>
    </row>
    <row r="34" spans="1:3">
      <c r="A34" s="7" t="b">
        <v>0</v>
      </c>
      <c r="C34" s="7" t="b">
        <v>0</v>
      </c>
    </row>
    <row r="35" spans="1:3">
      <c r="A35" s="7" t="b">
        <v>0</v>
      </c>
      <c r="C35" s="7" t="e">
        <v>#NAME?</v>
      </c>
    </row>
    <row r="36" spans="1:3">
      <c r="A36" s="7" t="b">
        <v>0</v>
      </c>
      <c r="C36" s="12" t="e">
        <v>#NAME?</v>
      </c>
    </row>
    <row r="37" spans="1:3">
      <c r="A37" s="7" t="b">
        <v>0</v>
      </c>
    </row>
    <row r="38" spans="1:3">
      <c r="A38" s="7" t="b">
        <v>0</v>
      </c>
    </row>
    <row r="39" spans="1:3">
      <c r="A39" s="7" t="b">
        <v>0</v>
      </c>
      <c r="C39" s="14" t="e">
        <v>#NAME?</v>
      </c>
    </row>
    <row r="40" spans="1:3">
      <c r="A40" s="7" t="b">
        <v>0</v>
      </c>
      <c r="C40" s="7" t="b">
        <v>0</v>
      </c>
    </row>
    <row r="41" spans="1:3">
      <c r="A41" s="12" t="e">
        <v>#NAME?</v>
      </c>
      <c r="C41" s="12" t="e">
        <v>#NAME?</v>
      </c>
    </row>
  </sheetData>
  <sheetProtection password="8863" sheet="1" objects="1"/>
  <phoneticPr fontId="7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showFormulas="1" workbookViewId="0">
      <selection activeCell="C1" sqref="C1"/>
    </sheetView>
  </sheetViews>
  <sheetFormatPr defaultColWidth="8" defaultRowHeight="12.75"/>
  <cols>
    <col min="1" max="1" width="26.125" style="4" customWidth="1"/>
    <col min="2" max="2" width="1.125" style="4" customWidth="1"/>
    <col min="3" max="3" width="28.125" style="4" customWidth="1"/>
    <col min="4" max="16384" width="8" style="4"/>
  </cols>
  <sheetData>
    <row r="1" spans="1:3">
      <c r="A1" s="3" t="s">
        <v>76</v>
      </c>
    </row>
    <row r="2" spans="1:3" ht="13.5" thickBot="1">
      <c r="A2" s="3" t="s">
        <v>63</v>
      </c>
    </row>
    <row r="3" spans="1:3" ht="13.5" thickBot="1">
      <c r="A3" s="5" t="s">
        <v>64</v>
      </c>
      <c r="C3" s="6" t="s">
        <v>65</v>
      </c>
    </row>
    <row r="4" spans="1:3">
      <c r="A4" s="5">
        <v>3</v>
      </c>
    </row>
    <row r="6" spans="1:3" ht="13.5" thickBot="1"/>
    <row r="7" spans="1:3">
      <c r="A7" s="8" t="s">
        <v>66</v>
      </c>
    </row>
    <row r="8" spans="1:3">
      <c r="A8" s="9" t="s">
        <v>67</v>
      </c>
    </row>
    <row r="9" spans="1:3">
      <c r="A9" s="10" t="s">
        <v>68</v>
      </c>
    </row>
    <row r="10" spans="1:3">
      <c r="A10" s="9" t="s">
        <v>69</v>
      </c>
    </row>
    <row r="11" spans="1:3" ht="13.5" thickBot="1">
      <c r="A11" s="11" t="s">
        <v>70</v>
      </c>
    </row>
    <row r="13" spans="1:3" ht="13.5" thickBot="1"/>
    <row r="14" spans="1:3" ht="13.5" thickBot="1">
      <c r="A14" s="6" t="s">
        <v>71</v>
      </c>
    </row>
    <row r="16" spans="1:3" ht="13.5" thickBot="1"/>
    <row r="17" spans="1:3" ht="13.5" thickBot="1">
      <c r="C17" s="6" t="s">
        <v>72</v>
      </c>
    </row>
    <row r="20" spans="1:3">
      <c r="A20" s="13" t="s">
        <v>73</v>
      </c>
    </row>
    <row r="26" spans="1:3" ht="13.5" thickBot="1">
      <c r="C26" s="15" t="s">
        <v>74</v>
      </c>
    </row>
  </sheetData>
  <sheetProtection password="8863" sheet="1" objects="1"/>
  <phoneticPr fontId="7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"/>
  <sheetViews>
    <sheetView tabSelected="1" zoomScaleNormal="100" workbookViewId="0">
      <selection activeCell="O19" sqref="O19"/>
    </sheetView>
  </sheetViews>
  <sheetFormatPr defaultRowHeight="16.5"/>
  <cols>
    <col min="1" max="1" width="13.625" style="25" customWidth="1"/>
    <col min="2" max="2" width="13.75" customWidth="1"/>
    <col min="3" max="3" width="12" customWidth="1"/>
    <col min="4" max="4" width="11.625" customWidth="1"/>
    <col min="5" max="5" width="12.75" customWidth="1"/>
    <col min="6" max="9" width="13" customWidth="1"/>
    <col min="10" max="11" width="11.125" customWidth="1"/>
    <col min="13" max="13" width="9.875" bestFit="1" customWidth="1"/>
    <col min="19" max="19" width="9.375" bestFit="1" customWidth="1"/>
  </cols>
  <sheetData>
    <row r="1" spans="1:22" ht="31.5" customHeight="1">
      <c r="C1" s="40" t="s">
        <v>91</v>
      </c>
      <c r="D1" s="41"/>
      <c r="E1" s="41"/>
      <c r="F1" s="41"/>
      <c r="G1" s="41"/>
      <c r="H1" s="41"/>
      <c r="I1" s="41"/>
    </row>
    <row r="2" spans="1:22">
      <c r="A2" s="25" t="s">
        <v>83</v>
      </c>
      <c r="B2" s="16"/>
      <c r="C2" s="16"/>
      <c r="D2" s="16"/>
      <c r="E2" s="16"/>
      <c r="F2" s="16"/>
      <c r="G2" s="16"/>
      <c r="H2" s="16"/>
      <c r="I2" s="16"/>
      <c r="J2" s="1"/>
      <c r="K2" s="2" t="s">
        <v>0</v>
      </c>
    </row>
    <row r="3" spans="1:22" ht="30" customHeight="1">
      <c r="A3" s="42" t="s">
        <v>6</v>
      </c>
      <c r="B3" s="44" t="s">
        <v>62</v>
      </c>
      <c r="C3" s="45"/>
      <c r="D3" s="46"/>
      <c r="E3" s="47" t="s">
        <v>1</v>
      </c>
      <c r="F3" s="45"/>
      <c r="G3" s="45"/>
      <c r="H3" s="46"/>
      <c r="I3" s="47" t="s">
        <v>84</v>
      </c>
      <c r="J3" s="45"/>
      <c r="K3" s="46"/>
    </row>
    <row r="4" spans="1:22" ht="21" customHeight="1">
      <c r="A4" s="43"/>
      <c r="B4" s="22" t="s">
        <v>2</v>
      </c>
      <c r="C4" s="22" t="s">
        <v>3</v>
      </c>
      <c r="D4" s="22" t="s">
        <v>4</v>
      </c>
      <c r="E4" s="22" t="s">
        <v>2</v>
      </c>
      <c r="F4" s="22" t="s">
        <v>3</v>
      </c>
      <c r="G4" s="22" t="s">
        <v>4</v>
      </c>
      <c r="H4" s="22" t="s">
        <v>5</v>
      </c>
      <c r="I4" s="22" t="s">
        <v>85</v>
      </c>
      <c r="J4" s="22" t="s">
        <v>86</v>
      </c>
      <c r="K4" s="22" t="s">
        <v>87</v>
      </c>
    </row>
    <row r="5" spans="1:22" ht="20.25" customHeight="1">
      <c r="A5" s="23" t="s">
        <v>77</v>
      </c>
      <c r="B5" s="24">
        <f t="shared" ref="B5:D5" si="0">B6+B15+B23+B40+B53</f>
        <v>1066491</v>
      </c>
      <c r="C5" s="24">
        <f t="shared" si="0"/>
        <v>542399</v>
      </c>
      <c r="D5" s="24">
        <f t="shared" si="0"/>
        <v>524092</v>
      </c>
      <c r="E5" s="24">
        <f t="shared" ref="E5:K5" si="1">E6+E15+E23+E40+E53</f>
        <v>1051118</v>
      </c>
      <c r="F5" s="24">
        <f t="shared" si="1"/>
        <v>532841</v>
      </c>
      <c r="G5" s="24">
        <f t="shared" si="1"/>
        <v>518277</v>
      </c>
      <c r="H5" s="24">
        <f t="shared" si="1"/>
        <v>427783</v>
      </c>
      <c r="I5" s="24">
        <f t="shared" si="1"/>
        <v>15373</v>
      </c>
      <c r="J5" s="24">
        <f t="shared" si="1"/>
        <v>9558</v>
      </c>
      <c r="K5" s="24">
        <f t="shared" si="1"/>
        <v>5815</v>
      </c>
      <c r="M5" s="21"/>
      <c r="N5" s="21"/>
      <c r="O5" s="21"/>
      <c r="P5" s="21"/>
      <c r="Q5" s="21"/>
      <c r="R5" s="21"/>
    </row>
    <row r="6" spans="1:22" ht="17.25">
      <c r="A6" s="32" t="s">
        <v>78</v>
      </c>
      <c r="B6" s="33">
        <f>(E6+I6)</f>
        <v>257976</v>
      </c>
      <c r="C6" s="33">
        <f>(F6+J6)</f>
        <v>131645</v>
      </c>
      <c r="D6" s="33">
        <f>(G6+K6)</f>
        <v>126331</v>
      </c>
      <c r="E6" s="34">
        <f>SUM(F6:G6)</f>
        <v>254162</v>
      </c>
      <c r="F6" s="34">
        <f>SUM(F7:F14)</f>
        <v>129417</v>
      </c>
      <c r="G6" s="34">
        <f t="shared" ref="G6:K6" si="2">SUM(G7:G14)</f>
        <v>124745</v>
      </c>
      <c r="H6" s="34">
        <f t="shared" si="2"/>
        <v>103830</v>
      </c>
      <c r="I6" s="34">
        <f t="shared" si="2"/>
        <v>3814</v>
      </c>
      <c r="J6" s="34">
        <f t="shared" si="2"/>
        <v>2228</v>
      </c>
      <c r="K6" s="34">
        <f t="shared" si="2"/>
        <v>1586</v>
      </c>
      <c r="M6" s="20"/>
      <c r="N6" s="20"/>
      <c r="O6" s="20"/>
      <c r="P6" s="20"/>
      <c r="Q6" s="21"/>
      <c r="R6" s="21"/>
      <c r="S6" s="20"/>
      <c r="T6" s="20"/>
      <c r="U6" s="20"/>
      <c r="V6" s="20"/>
    </row>
    <row r="7" spans="1:22" ht="17.25">
      <c r="A7" s="26" t="s">
        <v>7</v>
      </c>
      <c r="B7" s="17">
        <f t="shared" ref="B7:B66" si="3">(E7+I7)</f>
        <v>21519</v>
      </c>
      <c r="C7" s="17">
        <f t="shared" ref="C7:C66" si="4">(F7+J7)</f>
        <v>10957</v>
      </c>
      <c r="D7" s="17">
        <f t="shared" ref="D7:D66" si="5">(G7+K7)</f>
        <v>10562</v>
      </c>
      <c r="E7" s="34">
        <f t="shared" ref="E7:E68" si="6">SUM(F7:G7)</f>
        <v>21299</v>
      </c>
      <c r="F7" s="37">
        <v>10832</v>
      </c>
      <c r="G7" s="37">
        <v>10467</v>
      </c>
      <c r="H7" s="37">
        <v>8726</v>
      </c>
      <c r="I7" s="34">
        <f>J7+K7</f>
        <v>220</v>
      </c>
      <c r="J7" s="18">
        <v>125</v>
      </c>
      <c r="K7" s="19">
        <v>95</v>
      </c>
      <c r="M7" s="20"/>
      <c r="N7" s="20"/>
      <c r="O7" s="20"/>
      <c r="P7" s="20"/>
      <c r="Q7" s="21"/>
      <c r="R7" s="21"/>
      <c r="S7" s="20"/>
      <c r="T7" s="20"/>
      <c r="U7" s="20"/>
      <c r="V7" s="20"/>
    </row>
    <row r="8" spans="1:22" ht="17.25">
      <c r="A8" s="26" t="s">
        <v>8</v>
      </c>
      <c r="B8" s="17">
        <f t="shared" si="3"/>
        <v>42518</v>
      </c>
      <c r="C8" s="17">
        <f t="shared" si="4"/>
        <v>21510</v>
      </c>
      <c r="D8" s="17">
        <f t="shared" si="5"/>
        <v>21008</v>
      </c>
      <c r="E8" s="34">
        <f t="shared" si="6"/>
        <v>42272</v>
      </c>
      <c r="F8" s="37">
        <v>21385</v>
      </c>
      <c r="G8" s="37">
        <v>20887</v>
      </c>
      <c r="H8" s="37">
        <v>15669</v>
      </c>
      <c r="I8" s="34">
        <f t="shared" ref="I8:I68" si="7">J8+K8</f>
        <v>246</v>
      </c>
      <c r="J8" s="18">
        <v>125</v>
      </c>
      <c r="K8" s="19">
        <v>121</v>
      </c>
      <c r="M8" s="20"/>
      <c r="N8" s="20"/>
      <c r="O8" s="20"/>
      <c r="P8" s="20"/>
      <c r="Q8" s="21"/>
      <c r="R8" s="21"/>
      <c r="S8" s="20"/>
      <c r="T8" s="20"/>
      <c r="U8" s="20"/>
      <c r="V8" s="20"/>
    </row>
    <row r="9" spans="1:22" ht="17.25">
      <c r="A9" s="26" t="s">
        <v>9</v>
      </c>
      <c r="B9" s="17">
        <f t="shared" si="3"/>
        <v>7812</v>
      </c>
      <c r="C9" s="17">
        <f t="shared" si="4"/>
        <v>4084</v>
      </c>
      <c r="D9" s="17">
        <f t="shared" si="5"/>
        <v>3728</v>
      </c>
      <c r="E9" s="34">
        <f t="shared" si="6"/>
        <v>7456</v>
      </c>
      <c r="F9" s="37">
        <v>3779</v>
      </c>
      <c r="G9" s="37">
        <v>3677</v>
      </c>
      <c r="H9" s="37">
        <v>3648</v>
      </c>
      <c r="I9" s="34">
        <f t="shared" si="7"/>
        <v>356</v>
      </c>
      <c r="J9" s="18">
        <v>305</v>
      </c>
      <c r="K9" s="19">
        <v>51</v>
      </c>
      <c r="M9" s="20"/>
      <c r="N9" s="20"/>
      <c r="O9" s="20"/>
      <c r="P9" s="20"/>
      <c r="Q9" s="21"/>
      <c r="R9" s="21"/>
      <c r="S9" s="20"/>
      <c r="T9" s="20"/>
      <c r="U9" s="20"/>
      <c r="V9" s="20"/>
    </row>
    <row r="10" spans="1:22" ht="17.25">
      <c r="A10" s="26" t="s">
        <v>10</v>
      </c>
      <c r="B10" s="17">
        <f t="shared" si="3"/>
        <v>34924</v>
      </c>
      <c r="C10" s="17">
        <f t="shared" si="4"/>
        <v>17734</v>
      </c>
      <c r="D10" s="17">
        <f t="shared" si="5"/>
        <v>17190</v>
      </c>
      <c r="E10" s="34">
        <f t="shared" si="6"/>
        <v>34650</v>
      </c>
      <c r="F10" s="37">
        <v>17620</v>
      </c>
      <c r="G10" s="37">
        <v>17030</v>
      </c>
      <c r="H10" s="37">
        <v>14686</v>
      </c>
      <c r="I10" s="34">
        <f t="shared" si="7"/>
        <v>274</v>
      </c>
      <c r="J10" s="18">
        <v>114</v>
      </c>
      <c r="K10" s="19">
        <v>160</v>
      </c>
      <c r="M10" s="20"/>
      <c r="N10" s="20"/>
      <c r="O10" s="20"/>
      <c r="P10" s="20"/>
      <c r="Q10" s="21"/>
      <c r="R10" s="21"/>
      <c r="S10" s="20"/>
      <c r="T10" s="20"/>
      <c r="U10" s="20"/>
      <c r="V10" s="20"/>
    </row>
    <row r="11" spans="1:22" ht="17.25">
      <c r="A11" s="26" t="s">
        <v>11</v>
      </c>
      <c r="B11" s="17">
        <f t="shared" si="3"/>
        <v>39095</v>
      </c>
      <c r="C11" s="17">
        <f t="shared" si="4"/>
        <v>20311</v>
      </c>
      <c r="D11" s="17">
        <f t="shared" si="5"/>
        <v>18784</v>
      </c>
      <c r="E11" s="34">
        <f t="shared" si="6"/>
        <v>37988</v>
      </c>
      <c r="F11" s="37">
        <v>19456</v>
      </c>
      <c r="G11" s="37">
        <v>18532</v>
      </c>
      <c r="H11" s="37">
        <v>14376</v>
      </c>
      <c r="I11" s="34">
        <f t="shared" si="7"/>
        <v>1107</v>
      </c>
      <c r="J11" s="18">
        <v>855</v>
      </c>
      <c r="K11" s="19">
        <v>252</v>
      </c>
      <c r="M11" s="20"/>
      <c r="N11" s="20"/>
      <c r="O11" s="20"/>
      <c r="P11" s="20"/>
      <c r="Q11" s="21"/>
      <c r="R11" s="21"/>
      <c r="S11" s="20"/>
      <c r="T11" s="20"/>
      <c r="U11" s="20"/>
      <c r="V11" s="20"/>
    </row>
    <row r="12" spans="1:22" ht="17.25">
      <c r="A12" s="26" t="s">
        <v>12</v>
      </c>
      <c r="B12" s="17">
        <f t="shared" si="3"/>
        <v>47011</v>
      </c>
      <c r="C12" s="17">
        <f t="shared" si="4"/>
        <v>23864</v>
      </c>
      <c r="D12" s="17">
        <f t="shared" si="5"/>
        <v>23147</v>
      </c>
      <c r="E12" s="34">
        <f t="shared" si="6"/>
        <v>46350</v>
      </c>
      <c r="F12" s="37">
        <v>23572</v>
      </c>
      <c r="G12" s="37">
        <v>22778</v>
      </c>
      <c r="H12" s="37">
        <v>18394</v>
      </c>
      <c r="I12" s="34">
        <f t="shared" si="7"/>
        <v>661</v>
      </c>
      <c r="J12" s="18">
        <v>292</v>
      </c>
      <c r="K12" s="19">
        <v>369</v>
      </c>
      <c r="M12" s="20"/>
      <c r="N12" s="20"/>
      <c r="O12" s="20"/>
      <c r="P12" s="20"/>
      <c r="Q12" s="21"/>
      <c r="R12" s="21"/>
      <c r="S12" s="20"/>
      <c r="T12" s="20"/>
      <c r="U12" s="20"/>
      <c r="V12" s="20"/>
    </row>
    <row r="13" spans="1:22" ht="17.25">
      <c r="A13" s="26" t="s">
        <v>13</v>
      </c>
      <c r="B13" s="17">
        <f t="shared" si="3"/>
        <v>32745</v>
      </c>
      <c r="C13" s="17">
        <f t="shared" si="4"/>
        <v>16948</v>
      </c>
      <c r="D13" s="17">
        <f t="shared" si="5"/>
        <v>15797</v>
      </c>
      <c r="E13" s="34">
        <f t="shared" si="6"/>
        <v>32134</v>
      </c>
      <c r="F13" s="37">
        <v>16681</v>
      </c>
      <c r="G13" s="37">
        <v>15453</v>
      </c>
      <c r="H13" s="37">
        <v>15178</v>
      </c>
      <c r="I13" s="34">
        <f t="shared" si="7"/>
        <v>611</v>
      </c>
      <c r="J13" s="18">
        <v>267</v>
      </c>
      <c r="K13" s="19">
        <v>344</v>
      </c>
      <c r="M13" s="20"/>
      <c r="N13" s="20"/>
      <c r="O13" s="20"/>
      <c r="P13" s="20"/>
      <c r="Q13" s="21"/>
      <c r="R13" s="21"/>
      <c r="S13" s="20"/>
      <c r="T13" s="20"/>
      <c r="U13" s="20"/>
      <c r="V13" s="20"/>
    </row>
    <row r="14" spans="1:22" ht="17.25">
      <c r="A14" s="26" t="s">
        <v>14</v>
      </c>
      <c r="B14" s="17">
        <f t="shared" si="3"/>
        <v>32352</v>
      </c>
      <c r="C14" s="17">
        <f t="shared" si="4"/>
        <v>16237</v>
      </c>
      <c r="D14" s="17">
        <f t="shared" si="5"/>
        <v>16115</v>
      </c>
      <c r="E14" s="34">
        <f t="shared" si="6"/>
        <v>32013</v>
      </c>
      <c r="F14" s="37">
        <v>16092</v>
      </c>
      <c r="G14" s="37">
        <v>15921</v>
      </c>
      <c r="H14" s="37">
        <v>13153</v>
      </c>
      <c r="I14" s="34">
        <f t="shared" si="7"/>
        <v>339</v>
      </c>
      <c r="J14" s="18">
        <v>145</v>
      </c>
      <c r="K14" s="19">
        <v>194</v>
      </c>
      <c r="M14" s="20"/>
      <c r="N14" s="20"/>
      <c r="O14" s="20"/>
      <c r="P14" s="20"/>
      <c r="Q14" s="21"/>
      <c r="R14" s="21"/>
      <c r="S14" s="20"/>
      <c r="T14" s="20"/>
      <c r="U14" s="20"/>
      <c r="V14" s="20"/>
    </row>
    <row r="15" spans="1:22" ht="17.25">
      <c r="A15" s="32" t="s">
        <v>79</v>
      </c>
      <c r="B15" s="33">
        <f t="shared" si="3"/>
        <v>229166</v>
      </c>
      <c r="C15" s="33">
        <f t="shared" si="4"/>
        <v>117842</v>
      </c>
      <c r="D15" s="33">
        <f t="shared" si="5"/>
        <v>111324</v>
      </c>
      <c r="E15" s="34">
        <f t="shared" si="6"/>
        <v>225270</v>
      </c>
      <c r="F15" s="35">
        <f>SUM(F16:F22)</f>
        <v>115075</v>
      </c>
      <c r="G15" s="35">
        <f t="shared" ref="G15:K15" si="8">SUM(G16:G22)</f>
        <v>110195</v>
      </c>
      <c r="H15" s="35">
        <f t="shared" si="8"/>
        <v>85617</v>
      </c>
      <c r="I15" s="35">
        <f t="shared" si="8"/>
        <v>3896</v>
      </c>
      <c r="J15" s="35">
        <f t="shared" si="8"/>
        <v>2767</v>
      </c>
      <c r="K15" s="35">
        <f t="shared" si="8"/>
        <v>1129</v>
      </c>
      <c r="M15" s="20"/>
      <c r="N15" s="20"/>
      <c r="O15" s="20"/>
      <c r="P15" s="20"/>
      <c r="Q15" s="21"/>
      <c r="R15" s="21"/>
      <c r="S15" s="20"/>
      <c r="T15" s="20"/>
      <c r="U15" s="20"/>
      <c r="V15" s="20"/>
    </row>
    <row r="16" spans="1:22" ht="17.25">
      <c r="A16" s="26" t="s">
        <v>15</v>
      </c>
      <c r="B16" s="17">
        <f t="shared" si="3"/>
        <v>44256</v>
      </c>
      <c r="C16" s="17">
        <f t="shared" si="4"/>
        <v>22333</v>
      </c>
      <c r="D16" s="17">
        <f t="shared" si="5"/>
        <v>21923</v>
      </c>
      <c r="E16" s="34">
        <f t="shared" si="6"/>
        <v>43986</v>
      </c>
      <c r="F16" s="37">
        <v>22215</v>
      </c>
      <c r="G16" s="37">
        <v>21771</v>
      </c>
      <c r="H16" s="37">
        <v>15407</v>
      </c>
      <c r="I16" s="34">
        <f t="shared" si="7"/>
        <v>270</v>
      </c>
      <c r="J16" s="18">
        <v>118</v>
      </c>
      <c r="K16" s="19">
        <v>152</v>
      </c>
      <c r="L16" s="31"/>
      <c r="M16" s="20"/>
      <c r="N16" s="20"/>
      <c r="O16" s="20"/>
      <c r="P16" s="20"/>
      <c r="Q16" s="21"/>
      <c r="R16" s="21"/>
      <c r="S16" s="20"/>
      <c r="T16" s="20"/>
      <c r="U16" s="20"/>
      <c r="V16" s="20"/>
    </row>
    <row r="17" spans="1:22" ht="17.25">
      <c r="A17" s="26" t="s">
        <v>16</v>
      </c>
      <c r="B17" s="17">
        <f t="shared" si="3"/>
        <v>24918</v>
      </c>
      <c r="C17" s="17">
        <f t="shared" si="4"/>
        <v>13550</v>
      </c>
      <c r="D17" s="17">
        <f t="shared" si="5"/>
        <v>11368</v>
      </c>
      <c r="E17" s="34">
        <f t="shared" si="6"/>
        <v>23894</v>
      </c>
      <c r="F17" s="37">
        <v>12933</v>
      </c>
      <c r="G17" s="37">
        <v>10961</v>
      </c>
      <c r="H17" s="37">
        <v>12870</v>
      </c>
      <c r="I17" s="34">
        <f t="shared" si="7"/>
        <v>1024</v>
      </c>
      <c r="J17" s="18">
        <v>617</v>
      </c>
      <c r="K17" s="19">
        <v>407</v>
      </c>
      <c r="L17" s="31"/>
      <c r="M17" s="20"/>
      <c r="N17" s="20"/>
      <c r="O17" s="20"/>
      <c r="P17" s="20"/>
      <c r="Q17" s="21"/>
      <c r="R17" s="21"/>
      <c r="S17" s="20"/>
      <c r="T17" s="20"/>
      <c r="U17" s="20"/>
      <c r="V17" s="20"/>
    </row>
    <row r="18" spans="1:22" ht="17.25">
      <c r="A18" s="26" t="s">
        <v>17</v>
      </c>
      <c r="B18" s="17">
        <f t="shared" si="3"/>
        <v>29765</v>
      </c>
      <c r="C18" s="17">
        <f t="shared" si="4"/>
        <v>15037</v>
      </c>
      <c r="D18" s="17">
        <f t="shared" si="5"/>
        <v>14728</v>
      </c>
      <c r="E18" s="34">
        <f t="shared" si="6"/>
        <v>29558</v>
      </c>
      <c r="F18" s="37">
        <v>14946</v>
      </c>
      <c r="G18" s="37">
        <v>14612</v>
      </c>
      <c r="H18" s="37">
        <v>10473</v>
      </c>
      <c r="I18" s="34">
        <f t="shared" si="7"/>
        <v>207</v>
      </c>
      <c r="J18" s="18">
        <v>91</v>
      </c>
      <c r="K18" s="19">
        <v>116</v>
      </c>
      <c r="L18" s="31"/>
      <c r="M18" s="20"/>
      <c r="N18" s="20"/>
      <c r="O18" s="20"/>
      <c r="P18" s="20"/>
      <c r="Q18" s="21"/>
      <c r="R18" s="21"/>
      <c r="S18" s="20"/>
      <c r="T18" s="20"/>
      <c r="U18" s="20"/>
      <c r="V18" s="20"/>
    </row>
    <row r="19" spans="1:22" ht="17.25">
      <c r="A19" s="26" t="s">
        <v>18</v>
      </c>
      <c r="B19" s="17">
        <f t="shared" si="3"/>
        <v>48843</v>
      </c>
      <c r="C19" s="17">
        <f t="shared" si="4"/>
        <v>24399</v>
      </c>
      <c r="D19" s="17">
        <f t="shared" si="5"/>
        <v>24444</v>
      </c>
      <c r="E19" s="34">
        <f t="shared" si="6"/>
        <v>48545</v>
      </c>
      <c r="F19" s="37">
        <v>24268</v>
      </c>
      <c r="G19" s="37">
        <v>24277</v>
      </c>
      <c r="H19" s="37">
        <v>18269</v>
      </c>
      <c r="I19" s="34">
        <f t="shared" si="7"/>
        <v>298</v>
      </c>
      <c r="J19" s="18">
        <v>131</v>
      </c>
      <c r="K19" s="19">
        <v>167</v>
      </c>
      <c r="L19" s="31"/>
      <c r="M19" s="20"/>
      <c r="N19" s="20"/>
      <c r="O19" s="20"/>
      <c r="P19" s="20"/>
      <c r="Q19" s="21"/>
      <c r="R19" s="21"/>
      <c r="S19" s="20"/>
      <c r="T19" s="20"/>
      <c r="U19" s="20"/>
      <c r="V19" s="20"/>
    </row>
    <row r="20" spans="1:22" ht="17.25">
      <c r="A20" s="26" t="s">
        <v>19</v>
      </c>
      <c r="B20" s="17">
        <f t="shared" si="3"/>
        <v>43798</v>
      </c>
      <c r="C20" s="17">
        <f t="shared" si="4"/>
        <v>22320</v>
      </c>
      <c r="D20" s="17">
        <f t="shared" si="5"/>
        <v>21478</v>
      </c>
      <c r="E20" s="34">
        <f t="shared" si="6"/>
        <v>43354</v>
      </c>
      <c r="F20" s="37">
        <v>22039</v>
      </c>
      <c r="G20" s="37">
        <v>21315</v>
      </c>
      <c r="H20" s="37">
        <v>15708</v>
      </c>
      <c r="I20" s="34">
        <f t="shared" si="7"/>
        <v>444</v>
      </c>
      <c r="J20" s="18">
        <v>281</v>
      </c>
      <c r="K20" s="19">
        <v>163</v>
      </c>
      <c r="L20" s="31"/>
      <c r="M20" s="20"/>
      <c r="N20" s="20"/>
      <c r="O20" s="20"/>
      <c r="P20" s="20"/>
      <c r="Q20" s="21"/>
      <c r="R20" s="21"/>
      <c r="S20" s="20"/>
      <c r="T20" s="20"/>
      <c r="U20" s="20"/>
      <c r="V20" s="20"/>
    </row>
    <row r="21" spans="1:22" ht="17.25">
      <c r="A21" s="26" t="s">
        <v>20</v>
      </c>
      <c r="B21" s="17">
        <f t="shared" si="3"/>
        <v>28011</v>
      </c>
      <c r="C21" s="17">
        <f t="shared" si="4"/>
        <v>14738</v>
      </c>
      <c r="D21" s="17">
        <f t="shared" si="5"/>
        <v>13273</v>
      </c>
      <c r="E21" s="34">
        <f t="shared" si="6"/>
        <v>27450</v>
      </c>
      <c r="F21" s="37">
        <v>14251</v>
      </c>
      <c r="G21" s="37">
        <v>13199</v>
      </c>
      <c r="H21" s="37">
        <v>9428</v>
      </c>
      <c r="I21" s="34">
        <f t="shared" si="7"/>
        <v>561</v>
      </c>
      <c r="J21" s="18">
        <v>487</v>
      </c>
      <c r="K21" s="19">
        <v>74</v>
      </c>
      <c r="L21" s="31"/>
      <c r="M21" s="20"/>
      <c r="N21" s="20"/>
      <c r="O21" s="20"/>
      <c r="P21" s="20"/>
      <c r="Q21" s="21"/>
      <c r="R21" s="21"/>
      <c r="S21" s="20"/>
      <c r="T21" s="20"/>
      <c r="U21" s="20"/>
      <c r="V21" s="20"/>
    </row>
    <row r="22" spans="1:22" ht="17.25">
      <c r="A22" s="26" t="s">
        <v>21</v>
      </c>
      <c r="B22" s="17">
        <f t="shared" si="3"/>
        <v>9575</v>
      </c>
      <c r="C22" s="17">
        <f t="shared" si="4"/>
        <v>5465</v>
      </c>
      <c r="D22" s="17">
        <f t="shared" si="5"/>
        <v>4110</v>
      </c>
      <c r="E22" s="34">
        <f t="shared" si="6"/>
        <v>8483</v>
      </c>
      <c r="F22" s="37">
        <v>4423</v>
      </c>
      <c r="G22" s="37">
        <v>4060</v>
      </c>
      <c r="H22" s="37">
        <v>3462</v>
      </c>
      <c r="I22" s="34">
        <f t="shared" si="7"/>
        <v>1092</v>
      </c>
      <c r="J22" s="18">
        <v>1042</v>
      </c>
      <c r="K22" s="19">
        <v>50</v>
      </c>
      <c r="L22" s="31"/>
      <c r="M22" s="20"/>
      <c r="N22" s="20"/>
      <c r="O22" s="20"/>
      <c r="P22" s="20"/>
      <c r="Q22" s="21"/>
      <c r="R22" s="21"/>
      <c r="S22" s="20"/>
      <c r="T22" s="20"/>
      <c r="U22" s="20"/>
      <c r="V22" s="20"/>
    </row>
    <row r="23" spans="1:22" ht="17.25">
      <c r="A23" s="32" t="s">
        <v>80</v>
      </c>
      <c r="B23" s="33">
        <f t="shared" si="3"/>
        <v>182536</v>
      </c>
      <c r="C23" s="33">
        <f t="shared" si="4"/>
        <v>91115</v>
      </c>
      <c r="D23" s="33">
        <f t="shared" si="5"/>
        <v>91421</v>
      </c>
      <c r="E23" s="34">
        <f t="shared" si="6"/>
        <v>180252</v>
      </c>
      <c r="F23" s="36">
        <f>SUM(F24:F39)</f>
        <v>89787</v>
      </c>
      <c r="G23" s="36">
        <f t="shared" ref="G23:K23" si="9">SUM(G24:G39)</f>
        <v>90465</v>
      </c>
      <c r="H23" s="36">
        <f t="shared" si="9"/>
        <v>78555</v>
      </c>
      <c r="I23" s="36">
        <f t="shared" si="9"/>
        <v>2284</v>
      </c>
      <c r="J23" s="36">
        <f t="shared" si="9"/>
        <v>1328</v>
      </c>
      <c r="K23" s="36">
        <f t="shared" si="9"/>
        <v>956</v>
      </c>
      <c r="M23" s="20"/>
      <c r="N23" s="20"/>
      <c r="O23" s="20"/>
      <c r="P23" s="20"/>
      <c r="Q23" s="21"/>
      <c r="R23" s="21"/>
      <c r="S23" s="20"/>
      <c r="T23" s="20"/>
      <c r="U23" s="20"/>
      <c r="V23" s="20"/>
    </row>
    <row r="24" spans="1:22" ht="17.25">
      <c r="A24" s="26" t="s">
        <v>22</v>
      </c>
      <c r="B24" s="17">
        <f t="shared" si="3"/>
        <v>4790</v>
      </c>
      <c r="C24" s="17">
        <f t="shared" si="4"/>
        <v>2578</v>
      </c>
      <c r="D24" s="17">
        <f t="shared" si="5"/>
        <v>2212</v>
      </c>
      <c r="E24" s="34">
        <f t="shared" si="6"/>
        <v>4536</v>
      </c>
      <c r="F24" s="37">
        <v>2340</v>
      </c>
      <c r="G24" s="37">
        <v>2196</v>
      </c>
      <c r="H24" s="37">
        <v>2331</v>
      </c>
      <c r="I24" s="34">
        <f t="shared" si="7"/>
        <v>254</v>
      </c>
      <c r="J24" s="19">
        <v>238</v>
      </c>
      <c r="K24" s="19">
        <v>16</v>
      </c>
      <c r="M24" s="20"/>
      <c r="N24" s="20"/>
      <c r="O24" s="20"/>
      <c r="P24" s="20"/>
      <c r="Q24" s="21"/>
      <c r="R24" s="21"/>
      <c r="S24" s="20"/>
      <c r="T24" s="20"/>
      <c r="U24" s="20"/>
      <c r="V24" s="20"/>
    </row>
    <row r="25" spans="1:22" ht="17.25">
      <c r="A25" s="26" t="s">
        <v>23</v>
      </c>
      <c r="B25" s="17">
        <f t="shared" si="3"/>
        <v>13168</v>
      </c>
      <c r="C25" s="17">
        <f t="shared" si="4"/>
        <v>6774</v>
      </c>
      <c r="D25" s="17">
        <f t="shared" si="5"/>
        <v>6394</v>
      </c>
      <c r="E25" s="34">
        <f t="shared" si="6"/>
        <v>12969</v>
      </c>
      <c r="F25" s="37">
        <v>6668</v>
      </c>
      <c r="G25" s="37">
        <v>6301</v>
      </c>
      <c r="H25" s="37">
        <v>5478</v>
      </c>
      <c r="I25" s="34">
        <f t="shared" si="7"/>
        <v>199</v>
      </c>
      <c r="J25" s="19">
        <v>106</v>
      </c>
      <c r="K25" s="19">
        <v>93</v>
      </c>
      <c r="M25" s="20"/>
      <c r="N25" s="20"/>
      <c r="O25" s="20"/>
      <c r="P25" s="20"/>
      <c r="Q25" s="21"/>
      <c r="R25" s="21"/>
      <c r="S25" s="20"/>
      <c r="T25" s="20"/>
      <c r="U25" s="20"/>
      <c r="V25" s="20"/>
    </row>
    <row r="26" spans="1:22" ht="17.25">
      <c r="A26" s="26" t="s">
        <v>24</v>
      </c>
      <c r="B26" s="17">
        <f t="shared" si="3"/>
        <v>4230</v>
      </c>
      <c r="C26" s="17">
        <f t="shared" si="4"/>
        <v>2392</v>
      </c>
      <c r="D26" s="17">
        <f t="shared" si="5"/>
        <v>1838</v>
      </c>
      <c r="E26" s="34">
        <f t="shared" si="6"/>
        <v>3794</v>
      </c>
      <c r="F26" s="37">
        <v>2023</v>
      </c>
      <c r="G26" s="37">
        <v>1771</v>
      </c>
      <c r="H26" s="37">
        <v>1806</v>
      </c>
      <c r="I26" s="34">
        <f t="shared" si="7"/>
        <v>436</v>
      </c>
      <c r="J26" s="19">
        <v>369</v>
      </c>
      <c r="K26" s="19">
        <v>67</v>
      </c>
      <c r="M26" s="20"/>
      <c r="N26" s="20"/>
      <c r="O26" s="20"/>
      <c r="P26" s="20"/>
      <c r="Q26" s="21"/>
      <c r="R26" s="21"/>
      <c r="S26" s="20"/>
      <c r="T26" s="20"/>
      <c r="U26" s="20"/>
      <c r="V26" s="20"/>
    </row>
    <row r="27" spans="1:22" ht="17.25">
      <c r="A27" s="26" t="s">
        <v>25</v>
      </c>
      <c r="B27" s="17">
        <f t="shared" si="3"/>
        <v>4281</v>
      </c>
      <c r="C27" s="17">
        <f t="shared" si="4"/>
        <v>2169</v>
      </c>
      <c r="D27" s="17">
        <f t="shared" si="5"/>
        <v>2112</v>
      </c>
      <c r="E27" s="34">
        <f t="shared" si="6"/>
        <v>4171</v>
      </c>
      <c r="F27" s="37">
        <v>2086</v>
      </c>
      <c r="G27" s="37">
        <v>2085</v>
      </c>
      <c r="H27" s="37">
        <v>2212</v>
      </c>
      <c r="I27" s="34">
        <f t="shared" si="7"/>
        <v>110</v>
      </c>
      <c r="J27" s="19">
        <v>83</v>
      </c>
      <c r="K27" s="19">
        <v>27</v>
      </c>
      <c r="M27" s="20"/>
      <c r="N27" s="20"/>
      <c r="O27" s="20"/>
      <c r="P27" s="20"/>
      <c r="Q27" s="21"/>
      <c r="R27" s="21"/>
      <c r="S27" s="20"/>
      <c r="T27" s="20"/>
      <c r="U27" s="20"/>
      <c r="V27" s="20"/>
    </row>
    <row r="28" spans="1:22" ht="17.25">
      <c r="A28" s="26" t="s">
        <v>26</v>
      </c>
      <c r="B28" s="17">
        <f t="shared" si="3"/>
        <v>14643</v>
      </c>
      <c r="C28" s="17">
        <f t="shared" si="4"/>
        <v>7342</v>
      </c>
      <c r="D28" s="17">
        <f t="shared" si="5"/>
        <v>7301</v>
      </c>
      <c r="E28" s="34">
        <f t="shared" si="6"/>
        <v>14521</v>
      </c>
      <c r="F28" s="37">
        <v>7268</v>
      </c>
      <c r="G28" s="37">
        <v>7253</v>
      </c>
      <c r="H28" s="37">
        <v>5576</v>
      </c>
      <c r="I28" s="34">
        <f t="shared" si="7"/>
        <v>122</v>
      </c>
      <c r="J28" s="19">
        <v>74</v>
      </c>
      <c r="K28" s="19">
        <v>48</v>
      </c>
      <c r="M28" s="20"/>
      <c r="N28" s="20"/>
      <c r="O28" s="20"/>
      <c r="P28" s="20"/>
      <c r="Q28" s="21"/>
      <c r="R28" s="21"/>
      <c r="S28" s="20"/>
      <c r="T28" s="20"/>
      <c r="U28" s="20"/>
      <c r="V28" s="20"/>
    </row>
    <row r="29" spans="1:22" ht="17.25">
      <c r="A29" s="26" t="s">
        <v>27</v>
      </c>
      <c r="B29" s="17">
        <f t="shared" si="3"/>
        <v>713</v>
      </c>
      <c r="C29" s="17">
        <f t="shared" si="4"/>
        <v>376</v>
      </c>
      <c r="D29" s="17">
        <f t="shared" si="5"/>
        <v>337</v>
      </c>
      <c r="E29" s="34">
        <f t="shared" si="6"/>
        <v>676</v>
      </c>
      <c r="F29" s="37">
        <v>343</v>
      </c>
      <c r="G29" s="37">
        <v>333</v>
      </c>
      <c r="H29" s="37">
        <v>345</v>
      </c>
      <c r="I29" s="34">
        <f t="shared" si="7"/>
        <v>37</v>
      </c>
      <c r="J29" s="19">
        <v>33</v>
      </c>
      <c r="K29" s="19">
        <v>4</v>
      </c>
      <c r="M29" s="20"/>
      <c r="N29" s="20"/>
      <c r="O29" s="20"/>
      <c r="P29" s="20"/>
      <c r="Q29" s="21"/>
      <c r="R29" s="21"/>
      <c r="S29" s="20"/>
      <c r="T29" s="20"/>
      <c r="U29" s="20"/>
      <c r="V29" s="20"/>
    </row>
    <row r="30" spans="1:22" ht="17.25">
      <c r="A30" s="29" t="s">
        <v>28</v>
      </c>
      <c r="B30" s="17">
        <f t="shared" si="3"/>
        <v>32716</v>
      </c>
      <c r="C30" s="17">
        <f t="shared" si="4"/>
        <v>16192</v>
      </c>
      <c r="D30" s="17">
        <f t="shared" si="5"/>
        <v>16524</v>
      </c>
      <c r="E30" s="34">
        <f t="shared" si="6"/>
        <v>32246</v>
      </c>
      <c r="F30" s="37">
        <v>15989</v>
      </c>
      <c r="G30" s="37">
        <v>16257</v>
      </c>
      <c r="H30" s="37">
        <v>12215</v>
      </c>
      <c r="I30" s="34">
        <f t="shared" si="7"/>
        <v>470</v>
      </c>
      <c r="J30" s="19">
        <v>203</v>
      </c>
      <c r="K30" s="19">
        <v>267</v>
      </c>
      <c r="L30" s="27"/>
      <c r="M30" s="20"/>
      <c r="N30" s="20"/>
      <c r="O30" s="20"/>
      <c r="P30" s="20"/>
      <c r="Q30" s="21"/>
      <c r="R30" s="21"/>
      <c r="S30" s="20"/>
      <c r="T30" s="20"/>
      <c r="U30" s="20"/>
      <c r="V30" s="20"/>
    </row>
    <row r="31" spans="1:22" ht="17.25">
      <c r="A31" s="29" t="s">
        <v>29</v>
      </c>
      <c r="B31" s="17">
        <f t="shared" si="3"/>
        <v>12227</v>
      </c>
      <c r="C31" s="17">
        <f t="shared" si="4"/>
        <v>6055</v>
      </c>
      <c r="D31" s="17">
        <f t="shared" si="5"/>
        <v>6172</v>
      </c>
      <c r="E31" s="34">
        <f t="shared" si="6"/>
        <v>12117</v>
      </c>
      <c r="F31" s="37">
        <v>6002</v>
      </c>
      <c r="G31" s="37">
        <v>6115</v>
      </c>
      <c r="H31" s="37">
        <v>5686</v>
      </c>
      <c r="I31" s="34">
        <f t="shared" si="7"/>
        <v>110</v>
      </c>
      <c r="J31" s="19">
        <v>53</v>
      </c>
      <c r="K31" s="19">
        <v>57</v>
      </c>
      <c r="L31" s="27"/>
      <c r="M31" s="20"/>
      <c r="N31" s="20"/>
      <c r="O31" s="20"/>
      <c r="P31" s="20"/>
      <c r="Q31" s="21"/>
      <c r="R31" s="21"/>
      <c r="S31" s="20"/>
      <c r="T31" s="20"/>
      <c r="U31" s="20"/>
      <c r="V31" s="20"/>
    </row>
    <row r="32" spans="1:22" ht="17.25">
      <c r="A32" s="29" t="s">
        <v>88</v>
      </c>
      <c r="B32" s="17">
        <f t="shared" si="3"/>
        <v>16135</v>
      </c>
      <c r="C32" s="17">
        <f t="shared" si="4"/>
        <v>7854</v>
      </c>
      <c r="D32" s="17">
        <f t="shared" si="5"/>
        <v>8281</v>
      </c>
      <c r="E32" s="34">
        <f t="shared" si="6"/>
        <v>16056</v>
      </c>
      <c r="F32" s="37">
        <v>7832</v>
      </c>
      <c r="G32" s="37">
        <v>8224</v>
      </c>
      <c r="H32" s="37">
        <v>6703</v>
      </c>
      <c r="I32" s="34">
        <f t="shared" si="7"/>
        <v>79</v>
      </c>
      <c r="J32" s="30">
        <v>22</v>
      </c>
      <c r="K32" s="30">
        <v>57</v>
      </c>
      <c r="L32" s="28"/>
      <c r="M32" s="20"/>
      <c r="N32" s="20"/>
      <c r="O32" s="20"/>
      <c r="P32" s="20"/>
      <c r="Q32" s="21"/>
      <c r="R32" s="21"/>
      <c r="S32" s="20"/>
      <c r="T32" s="20"/>
      <c r="U32" s="20"/>
      <c r="V32" s="20"/>
    </row>
    <row r="33" spans="1:22" ht="17.25">
      <c r="A33" s="29" t="s">
        <v>30</v>
      </c>
      <c r="B33" s="17">
        <f t="shared" si="3"/>
        <v>10063</v>
      </c>
      <c r="C33" s="17">
        <f t="shared" si="4"/>
        <v>4911</v>
      </c>
      <c r="D33" s="17">
        <f t="shared" si="5"/>
        <v>5152</v>
      </c>
      <c r="E33" s="34">
        <f t="shared" si="6"/>
        <v>10022</v>
      </c>
      <c r="F33" s="37">
        <v>4900</v>
      </c>
      <c r="G33" s="37">
        <v>5122</v>
      </c>
      <c r="H33" s="37">
        <v>4164</v>
      </c>
      <c r="I33" s="34">
        <f t="shared" si="7"/>
        <v>41</v>
      </c>
      <c r="J33" s="19">
        <v>11</v>
      </c>
      <c r="K33" s="19">
        <v>30</v>
      </c>
      <c r="L33" s="27"/>
      <c r="M33" s="20"/>
      <c r="N33" s="20"/>
      <c r="O33" s="20"/>
      <c r="P33" s="20"/>
      <c r="Q33" s="21"/>
      <c r="R33" s="21"/>
      <c r="S33" s="20"/>
      <c r="T33" s="20"/>
      <c r="U33" s="20"/>
      <c r="V33" s="20"/>
    </row>
    <row r="34" spans="1:22" ht="17.25">
      <c r="A34" s="29" t="s">
        <v>31</v>
      </c>
      <c r="B34" s="17">
        <f t="shared" si="3"/>
        <v>11896</v>
      </c>
      <c r="C34" s="17">
        <f t="shared" si="4"/>
        <v>5844</v>
      </c>
      <c r="D34" s="17">
        <f t="shared" si="5"/>
        <v>6052</v>
      </c>
      <c r="E34" s="34">
        <f t="shared" si="6"/>
        <v>11863</v>
      </c>
      <c r="F34" s="37">
        <v>5838</v>
      </c>
      <c r="G34" s="37">
        <v>6025</v>
      </c>
      <c r="H34" s="37">
        <v>5038</v>
      </c>
      <c r="I34" s="34">
        <f t="shared" si="7"/>
        <v>33</v>
      </c>
      <c r="J34" s="19">
        <v>6</v>
      </c>
      <c r="K34" s="19">
        <v>27</v>
      </c>
      <c r="L34" s="27"/>
      <c r="M34" s="20"/>
      <c r="N34" s="20"/>
      <c r="O34" s="20"/>
      <c r="P34" s="20"/>
      <c r="Q34" s="21"/>
      <c r="R34" s="21"/>
      <c r="S34" s="20"/>
      <c r="T34" s="20"/>
      <c r="U34" s="20"/>
      <c r="V34" s="20"/>
    </row>
    <row r="35" spans="1:22" ht="17.25">
      <c r="A35" s="29" t="s">
        <v>32</v>
      </c>
      <c r="B35" s="17">
        <f t="shared" si="3"/>
        <v>8942</v>
      </c>
      <c r="C35" s="17">
        <f t="shared" si="4"/>
        <v>4425</v>
      </c>
      <c r="D35" s="17">
        <f t="shared" si="5"/>
        <v>4517</v>
      </c>
      <c r="E35" s="34">
        <f t="shared" si="6"/>
        <v>8920</v>
      </c>
      <c r="F35" s="37">
        <v>4421</v>
      </c>
      <c r="G35" s="37">
        <v>4499</v>
      </c>
      <c r="H35" s="37">
        <v>3568</v>
      </c>
      <c r="I35" s="34">
        <f t="shared" si="7"/>
        <v>22</v>
      </c>
      <c r="J35" s="19">
        <v>4</v>
      </c>
      <c r="K35" s="19">
        <v>18</v>
      </c>
      <c r="L35" s="27"/>
      <c r="M35" s="20"/>
      <c r="N35" s="20"/>
      <c r="O35" s="20"/>
      <c r="P35" s="20"/>
      <c r="Q35" s="21"/>
      <c r="R35" s="21"/>
      <c r="S35" s="20"/>
      <c r="T35" s="20"/>
      <c r="U35" s="20"/>
      <c r="V35" s="20"/>
    </row>
    <row r="36" spans="1:22" ht="17.25">
      <c r="A36" s="29" t="s">
        <v>33</v>
      </c>
      <c r="B36" s="17">
        <f t="shared" si="3"/>
        <v>6516</v>
      </c>
      <c r="C36" s="17">
        <f t="shared" si="4"/>
        <v>3217</v>
      </c>
      <c r="D36" s="17">
        <f t="shared" si="5"/>
        <v>3299</v>
      </c>
      <c r="E36" s="34">
        <f t="shared" si="6"/>
        <v>6480</v>
      </c>
      <c r="F36" s="37">
        <v>3209</v>
      </c>
      <c r="G36" s="37">
        <v>3271</v>
      </c>
      <c r="H36" s="37">
        <v>2980</v>
      </c>
      <c r="I36" s="34">
        <f t="shared" si="7"/>
        <v>36</v>
      </c>
      <c r="J36" s="19">
        <v>8</v>
      </c>
      <c r="K36" s="19">
        <v>28</v>
      </c>
      <c r="L36" s="28"/>
      <c r="M36" s="20"/>
      <c r="N36" s="20"/>
      <c r="O36" s="20"/>
      <c r="P36" s="20"/>
      <c r="Q36" s="21"/>
      <c r="R36" s="21"/>
      <c r="S36" s="20"/>
      <c r="T36" s="20"/>
      <c r="U36" s="20"/>
      <c r="V36" s="20"/>
    </row>
    <row r="37" spans="1:22" ht="17.25">
      <c r="A37" s="29" t="s">
        <v>34</v>
      </c>
      <c r="B37" s="17">
        <f t="shared" si="3"/>
        <v>20940</v>
      </c>
      <c r="C37" s="17">
        <f t="shared" si="4"/>
        <v>10389</v>
      </c>
      <c r="D37" s="17">
        <f t="shared" si="5"/>
        <v>10551</v>
      </c>
      <c r="E37" s="34">
        <f t="shared" si="6"/>
        <v>20786</v>
      </c>
      <c r="F37" s="37">
        <v>10333</v>
      </c>
      <c r="G37" s="37">
        <v>10453</v>
      </c>
      <c r="H37" s="37">
        <v>10343</v>
      </c>
      <c r="I37" s="34">
        <f t="shared" si="7"/>
        <v>154</v>
      </c>
      <c r="J37" s="19">
        <v>56</v>
      </c>
      <c r="K37" s="19">
        <v>98</v>
      </c>
      <c r="L37" s="27"/>
      <c r="M37" s="20"/>
      <c r="N37" s="20"/>
      <c r="O37" s="20"/>
      <c r="P37" s="20"/>
      <c r="Q37" s="21"/>
      <c r="R37" s="21"/>
      <c r="S37" s="20"/>
      <c r="T37" s="20"/>
      <c r="U37" s="20"/>
      <c r="V37" s="20"/>
    </row>
    <row r="38" spans="1:22" ht="17.25">
      <c r="A38" s="29" t="s">
        <v>35</v>
      </c>
      <c r="B38" s="17">
        <f t="shared" si="3"/>
        <v>7564</v>
      </c>
      <c r="C38" s="17">
        <f t="shared" si="4"/>
        <v>3838</v>
      </c>
      <c r="D38" s="17">
        <f t="shared" si="5"/>
        <v>3726</v>
      </c>
      <c r="E38" s="34">
        <f t="shared" si="6"/>
        <v>7515</v>
      </c>
      <c r="F38" s="37">
        <v>3822</v>
      </c>
      <c r="G38" s="37">
        <v>3693</v>
      </c>
      <c r="H38" s="37">
        <v>3714</v>
      </c>
      <c r="I38" s="34">
        <f t="shared" si="7"/>
        <v>49</v>
      </c>
      <c r="J38" s="19">
        <v>16</v>
      </c>
      <c r="K38" s="19">
        <v>33</v>
      </c>
      <c r="M38" s="20"/>
      <c r="N38" s="20"/>
      <c r="O38" s="20"/>
      <c r="P38" s="20"/>
      <c r="Q38" s="21"/>
      <c r="R38" s="21"/>
      <c r="S38" s="20"/>
      <c r="T38" s="20"/>
      <c r="U38" s="20"/>
      <c r="V38" s="20"/>
    </row>
    <row r="39" spans="1:22" ht="17.25">
      <c r="A39" s="26" t="s">
        <v>36</v>
      </c>
      <c r="B39" s="17">
        <f t="shared" si="3"/>
        <v>13712</v>
      </c>
      <c r="C39" s="17">
        <f t="shared" si="4"/>
        <v>6759</v>
      </c>
      <c r="D39" s="17">
        <f t="shared" si="5"/>
        <v>6953</v>
      </c>
      <c r="E39" s="34">
        <f t="shared" si="6"/>
        <v>13580</v>
      </c>
      <c r="F39" s="37">
        <v>6713</v>
      </c>
      <c r="G39" s="37">
        <v>6867</v>
      </c>
      <c r="H39" s="37">
        <v>6396</v>
      </c>
      <c r="I39" s="34">
        <f t="shared" si="7"/>
        <v>132</v>
      </c>
      <c r="J39" s="19">
        <v>46</v>
      </c>
      <c r="K39" s="19">
        <v>86</v>
      </c>
      <c r="M39" s="20"/>
      <c r="N39" s="20"/>
      <c r="O39" s="20"/>
      <c r="P39" s="20"/>
      <c r="Q39" s="21"/>
      <c r="R39" s="21"/>
      <c r="S39" s="20"/>
      <c r="T39" s="20"/>
      <c r="U39" s="20"/>
      <c r="V39" s="20"/>
    </row>
    <row r="40" spans="1:22" ht="17.25">
      <c r="A40" s="32" t="s">
        <v>81</v>
      </c>
      <c r="B40" s="33">
        <f t="shared" si="3"/>
        <v>200009</v>
      </c>
      <c r="C40" s="33">
        <f t="shared" si="4"/>
        <v>100872</v>
      </c>
      <c r="D40" s="33">
        <f t="shared" si="5"/>
        <v>99137</v>
      </c>
      <c r="E40" s="34">
        <f t="shared" si="6"/>
        <v>197887</v>
      </c>
      <c r="F40" s="36">
        <f>SUM(F41:F52)</f>
        <v>99643</v>
      </c>
      <c r="G40" s="36">
        <f t="shared" ref="G40:K40" si="10">SUM(G41:G52)</f>
        <v>98244</v>
      </c>
      <c r="H40" s="36">
        <f t="shared" si="10"/>
        <v>81166</v>
      </c>
      <c r="I40" s="36">
        <f t="shared" si="10"/>
        <v>2122</v>
      </c>
      <c r="J40" s="36">
        <f t="shared" si="10"/>
        <v>1229</v>
      </c>
      <c r="K40" s="36">
        <f t="shared" si="10"/>
        <v>893</v>
      </c>
      <c r="M40" s="20"/>
      <c r="N40" s="20"/>
      <c r="O40" s="20"/>
      <c r="P40" s="20"/>
      <c r="Q40" s="21"/>
      <c r="R40" s="21"/>
      <c r="S40" s="20"/>
      <c r="T40" s="20"/>
      <c r="U40" s="20"/>
      <c r="V40" s="20"/>
    </row>
    <row r="41" spans="1:22" ht="17.25">
      <c r="A41" s="26" t="s">
        <v>37</v>
      </c>
      <c r="B41" s="17">
        <f t="shared" si="3"/>
        <v>68995</v>
      </c>
      <c r="C41" s="17">
        <f t="shared" si="4"/>
        <v>34773</v>
      </c>
      <c r="D41" s="17">
        <f t="shared" si="5"/>
        <v>34222</v>
      </c>
      <c r="E41" s="34">
        <f t="shared" si="6"/>
        <v>68552</v>
      </c>
      <c r="F41" s="37">
        <v>34510</v>
      </c>
      <c r="G41" s="37">
        <v>34042</v>
      </c>
      <c r="H41" s="37">
        <v>24947</v>
      </c>
      <c r="I41" s="34">
        <f t="shared" si="7"/>
        <v>443</v>
      </c>
      <c r="J41" s="19">
        <v>263</v>
      </c>
      <c r="K41" s="19">
        <v>180</v>
      </c>
      <c r="M41" s="20"/>
      <c r="N41" s="20"/>
      <c r="O41" s="20"/>
      <c r="P41" s="20"/>
      <c r="Q41" s="21"/>
      <c r="R41" s="21"/>
      <c r="S41" s="20"/>
      <c r="T41" s="20"/>
      <c r="U41" s="20"/>
      <c r="V41" s="20"/>
    </row>
    <row r="42" spans="1:22" ht="17.25">
      <c r="A42" s="29" t="s">
        <v>38</v>
      </c>
      <c r="B42" s="17">
        <f t="shared" si="3"/>
        <v>11619</v>
      </c>
      <c r="C42" s="17">
        <f t="shared" si="4"/>
        <v>5787</v>
      </c>
      <c r="D42" s="17">
        <f t="shared" si="5"/>
        <v>5832</v>
      </c>
      <c r="E42" s="34">
        <f t="shared" si="6"/>
        <v>11556</v>
      </c>
      <c r="F42" s="37">
        <v>5768</v>
      </c>
      <c r="G42" s="37">
        <v>5788</v>
      </c>
      <c r="H42" s="37">
        <v>5412</v>
      </c>
      <c r="I42" s="34">
        <f t="shared" si="7"/>
        <v>63</v>
      </c>
      <c r="J42" s="19">
        <v>19</v>
      </c>
      <c r="K42" s="19">
        <v>44</v>
      </c>
      <c r="M42" s="20"/>
      <c r="N42" s="20"/>
      <c r="O42" s="20"/>
      <c r="P42" s="20"/>
      <c r="Q42" s="21"/>
      <c r="R42" s="21"/>
      <c r="S42" s="20"/>
      <c r="T42" s="20"/>
      <c r="U42" s="20"/>
      <c r="V42" s="20"/>
    </row>
    <row r="43" spans="1:22" ht="17.25">
      <c r="A43" s="29" t="s">
        <v>39</v>
      </c>
      <c r="B43" s="17">
        <f t="shared" si="3"/>
        <v>8224</v>
      </c>
      <c r="C43" s="17">
        <f t="shared" si="4"/>
        <v>4145</v>
      </c>
      <c r="D43" s="17">
        <f t="shared" si="5"/>
        <v>4079</v>
      </c>
      <c r="E43" s="34">
        <f t="shared" si="6"/>
        <v>8199</v>
      </c>
      <c r="F43" s="37">
        <v>4138</v>
      </c>
      <c r="G43" s="37">
        <v>4061</v>
      </c>
      <c r="H43" s="37">
        <v>3597</v>
      </c>
      <c r="I43" s="34">
        <f t="shared" si="7"/>
        <v>25</v>
      </c>
      <c r="J43" s="19">
        <v>7</v>
      </c>
      <c r="K43" s="19">
        <v>18</v>
      </c>
      <c r="M43" s="20"/>
      <c r="N43" s="20"/>
      <c r="O43" s="20"/>
      <c r="P43" s="20"/>
      <c r="Q43" s="21"/>
      <c r="R43" s="21"/>
      <c r="S43" s="20"/>
      <c r="T43" s="20"/>
      <c r="U43" s="20"/>
      <c r="V43" s="20"/>
    </row>
    <row r="44" spans="1:22" ht="17.25">
      <c r="A44" s="29" t="s">
        <v>89</v>
      </c>
      <c r="B44" s="17">
        <f>(E44+I44)</f>
        <v>14422</v>
      </c>
      <c r="C44" s="17">
        <f t="shared" si="4"/>
        <v>7216</v>
      </c>
      <c r="D44" s="17">
        <f t="shared" si="5"/>
        <v>7206</v>
      </c>
      <c r="E44" s="34">
        <f t="shared" si="6"/>
        <v>14291</v>
      </c>
      <c r="F44" s="37">
        <v>7164</v>
      </c>
      <c r="G44" s="37">
        <v>7127</v>
      </c>
      <c r="H44" s="37">
        <v>6453</v>
      </c>
      <c r="I44" s="34">
        <f t="shared" si="7"/>
        <v>131</v>
      </c>
      <c r="J44" s="19">
        <v>52</v>
      </c>
      <c r="K44" s="19">
        <v>79</v>
      </c>
      <c r="L44" s="20"/>
      <c r="M44" s="20"/>
      <c r="N44" s="20"/>
      <c r="O44" s="20"/>
      <c r="P44" s="20"/>
      <c r="Q44" s="21"/>
      <c r="R44" s="21"/>
      <c r="S44" s="20"/>
      <c r="T44" s="20"/>
      <c r="U44" s="20"/>
      <c r="V44" s="20"/>
    </row>
    <row r="45" spans="1:22" ht="17.25">
      <c r="A45" s="29" t="s">
        <v>40</v>
      </c>
      <c r="B45" s="17">
        <f t="shared" ref="B45:B52" si="11">(E45+I45)</f>
        <v>7005</v>
      </c>
      <c r="C45" s="17">
        <f t="shared" si="4"/>
        <v>3591</v>
      </c>
      <c r="D45" s="17">
        <f t="shared" si="5"/>
        <v>3414</v>
      </c>
      <c r="E45" s="34">
        <f t="shared" si="6"/>
        <v>6966</v>
      </c>
      <c r="F45" s="37">
        <v>3584</v>
      </c>
      <c r="G45" s="37">
        <v>3382</v>
      </c>
      <c r="H45" s="37">
        <v>3275</v>
      </c>
      <c r="I45" s="34">
        <f t="shared" si="7"/>
        <v>39</v>
      </c>
      <c r="J45" s="19">
        <v>7</v>
      </c>
      <c r="K45" s="19">
        <v>32</v>
      </c>
      <c r="M45" s="20"/>
      <c r="N45" s="20"/>
      <c r="O45" s="20"/>
      <c r="P45" s="20"/>
      <c r="Q45" s="21"/>
      <c r="R45" s="21"/>
      <c r="S45" s="20"/>
      <c r="T45" s="20"/>
      <c r="U45" s="20"/>
      <c r="V45" s="20"/>
    </row>
    <row r="46" spans="1:22" ht="17.25">
      <c r="A46" s="26" t="s">
        <v>41</v>
      </c>
      <c r="B46" s="17">
        <f t="shared" si="11"/>
        <v>12292</v>
      </c>
      <c r="C46" s="17">
        <f t="shared" si="4"/>
        <v>6166</v>
      </c>
      <c r="D46" s="17">
        <f t="shared" si="5"/>
        <v>6126</v>
      </c>
      <c r="E46" s="34">
        <f t="shared" si="6"/>
        <v>12183</v>
      </c>
      <c r="F46" s="37">
        <v>6105</v>
      </c>
      <c r="G46" s="37">
        <v>6078</v>
      </c>
      <c r="H46" s="37">
        <v>5586</v>
      </c>
      <c r="I46" s="34">
        <f t="shared" si="7"/>
        <v>109</v>
      </c>
      <c r="J46" s="19">
        <v>61</v>
      </c>
      <c r="K46" s="19">
        <v>48</v>
      </c>
      <c r="M46" s="20"/>
      <c r="N46" s="20"/>
      <c r="O46" s="20"/>
      <c r="P46" s="20"/>
      <c r="Q46" s="21"/>
      <c r="R46" s="21"/>
      <c r="S46" s="20"/>
      <c r="T46" s="20"/>
      <c r="U46" s="20"/>
      <c r="V46" s="20"/>
    </row>
    <row r="47" spans="1:22" ht="17.25">
      <c r="A47" s="26" t="s">
        <v>42</v>
      </c>
      <c r="B47" s="17">
        <f t="shared" si="11"/>
        <v>33686</v>
      </c>
      <c r="C47" s="17">
        <f t="shared" si="4"/>
        <v>16840</v>
      </c>
      <c r="D47" s="17">
        <f t="shared" si="5"/>
        <v>16846</v>
      </c>
      <c r="E47" s="34">
        <f t="shared" si="6"/>
        <v>33547</v>
      </c>
      <c r="F47" s="37">
        <v>16749</v>
      </c>
      <c r="G47" s="37">
        <v>16798</v>
      </c>
      <c r="H47" s="37">
        <v>11990</v>
      </c>
      <c r="I47" s="34">
        <f t="shared" si="7"/>
        <v>139</v>
      </c>
      <c r="J47" s="19">
        <v>91</v>
      </c>
      <c r="K47" s="19">
        <v>48</v>
      </c>
      <c r="M47" s="20"/>
      <c r="N47" s="20"/>
      <c r="O47" s="20"/>
      <c r="P47" s="20"/>
      <c r="Q47" s="21"/>
      <c r="R47" s="21"/>
      <c r="S47" s="20"/>
      <c r="T47" s="20"/>
      <c r="U47" s="20"/>
      <c r="V47" s="20"/>
    </row>
    <row r="48" spans="1:22" ht="17.25">
      <c r="A48" s="26" t="s">
        <v>43</v>
      </c>
      <c r="B48" s="17">
        <f t="shared" si="11"/>
        <v>9894</v>
      </c>
      <c r="C48" s="17">
        <f t="shared" si="4"/>
        <v>5037</v>
      </c>
      <c r="D48" s="17">
        <f t="shared" si="5"/>
        <v>4857</v>
      </c>
      <c r="E48" s="34">
        <f t="shared" si="6"/>
        <v>9834</v>
      </c>
      <c r="F48" s="37">
        <v>5014</v>
      </c>
      <c r="G48" s="37">
        <v>4820</v>
      </c>
      <c r="H48" s="37">
        <v>4556</v>
      </c>
      <c r="I48" s="34">
        <f t="shared" si="7"/>
        <v>60</v>
      </c>
      <c r="J48" s="19">
        <v>23</v>
      </c>
      <c r="K48" s="19">
        <v>37</v>
      </c>
      <c r="M48" s="20"/>
      <c r="N48" s="20"/>
      <c r="O48" s="20"/>
      <c r="P48" s="20"/>
      <c r="Q48" s="21"/>
      <c r="R48" s="21"/>
      <c r="S48" s="20"/>
      <c r="T48" s="20"/>
      <c r="U48" s="20"/>
      <c r="V48" s="20"/>
    </row>
    <row r="49" spans="1:22" ht="17.25">
      <c r="A49" s="26" t="s">
        <v>44</v>
      </c>
      <c r="B49" s="17">
        <f t="shared" si="11"/>
        <v>8781</v>
      </c>
      <c r="C49" s="17">
        <f t="shared" si="4"/>
        <v>4378</v>
      </c>
      <c r="D49" s="17">
        <f t="shared" si="5"/>
        <v>4403</v>
      </c>
      <c r="E49" s="34">
        <f t="shared" si="6"/>
        <v>8567</v>
      </c>
      <c r="F49" s="37">
        <v>4283</v>
      </c>
      <c r="G49" s="37">
        <v>4284</v>
      </c>
      <c r="H49" s="37">
        <v>4397</v>
      </c>
      <c r="I49" s="34">
        <f t="shared" si="7"/>
        <v>214</v>
      </c>
      <c r="J49" s="19">
        <v>95</v>
      </c>
      <c r="K49" s="19">
        <v>119</v>
      </c>
      <c r="M49" s="20"/>
      <c r="N49" s="20"/>
      <c r="O49" s="20"/>
      <c r="P49" s="20"/>
      <c r="Q49" s="21"/>
      <c r="R49" s="21"/>
      <c r="S49" s="20"/>
      <c r="T49" s="20"/>
      <c r="U49" s="20"/>
      <c r="V49" s="20"/>
    </row>
    <row r="50" spans="1:22" ht="17.25">
      <c r="A50" s="26" t="s">
        <v>45</v>
      </c>
      <c r="B50" s="17">
        <f t="shared" si="11"/>
        <v>10113</v>
      </c>
      <c r="C50" s="17">
        <f t="shared" si="4"/>
        <v>5064</v>
      </c>
      <c r="D50" s="17">
        <f t="shared" si="5"/>
        <v>5049</v>
      </c>
      <c r="E50" s="34">
        <f t="shared" si="6"/>
        <v>10036</v>
      </c>
      <c r="F50" s="37">
        <v>5040</v>
      </c>
      <c r="G50" s="37">
        <v>4996</v>
      </c>
      <c r="H50" s="37">
        <v>4488</v>
      </c>
      <c r="I50" s="34">
        <f t="shared" si="7"/>
        <v>77</v>
      </c>
      <c r="J50" s="19">
        <v>24</v>
      </c>
      <c r="K50" s="19">
        <v>53</v>
      </c>
      <c r="M50" s="20"/>
      <c r="N50" s="20"/>
      <c r="O50" s="20"/>
      <c r="P50" s="20"/>
      <c r="Q50" s="21"/>
      <c r="R50" s="21"/>
      <c r="S50" s="20"/>
      <c r="T50" s="20"/>
      <c r="U50" s="20"/>
      <c r="V50" s="20"/>
    </row>
    <row r="51" spans="1:22" ht="17.25">
      <c r="A51" s="26" t="s">
        <v>46</v>
      </c>
      <c r="B51" s="17">
        <f t="shared" si="11"/>
        <v>10506</v>
      </c>
      <c r="C51" s="17">
        <f t="shared" si="4"/>
        <v>5249</v>
      </c>
      <c r="D51" s="17">
        <f t="shared" si="5"/>
        <v>5257</v>
      </c>
      <c r="E51" s="34">
        <f t="shared" si="6"/>
        <v>10358</v>
      </c>
      <c r="F51" s="37">
        <v>5183</v>
      </c>
      <c r="G51" s="37">
        <v>5175</v>
      </c>
      <c r="H51" s="37">
        <v>4489</v>
      </c>
      <c r="I51" s="34">
        <f t="shared" si="7"/>
        <v>148</v>
      </c>
      <c r="J51" s="19">
        <v>66</v>
      </c>
      <c r="K51" s="19">
        <v>82</v>
      </c>
      <c r="M51" s="20"/>
      <c r="N51" s="20"/>
      <c r="O51" s="20"/>
      <c r="P51" s="20"/>
      <c r="Q51" s="21"/>
      <c r="R51" s="21"/>
      <c r="S51" s="20"/>
      <c r="T51" s="20"/>
      <c r="U51" s="20"/>
      <c r="V51" s="20"/>
    </row>
    <row r="52" spans="1:22" ht="17.25">
      <c r="A52" s="26" t="s">
        <v>47</v>
      </c>
      <c r="B52" s="17">
        <f t="shared" si="11"/>
        <v>4472</v>
      </c>
      <c r="C52" s="17">
        <f t="shared" si="4"/>
        <v>2626</v>
      </c>
      <c r="D52" s="17">
        <f t="shared" si="5"/>
        <v>1846</v>
      </c>
      <c r="E52" s="34">
        <f t="shared" si="6"/>
        <v>3798</v>
      </c>
      <c r="F52" s="37">
        <v>2105</v>
      </c>
      <c r="G52" s="37">
        <v>1693</v>
      </c>
      <c r="H52" s="37">
        <v>1976</v>
      </c>
      <c r="I52" s="34">
        <f t="shared" si="7"/>
        <v>674</v>
      </c>
      <c r="J52" s="19">
        <v>521</v>
      </c>
      <c r="K52" s="19">
        <v>153</v>
      </c>
      <c r="M52" s="20"/>
      <c r="N52" s="20"/>
      <c r="O52" s="20"/>
      <c r="P52" s="20"/>
      <c r="Q52" s="21"/>
      <c r="R52" s="21"/>
      <c r="S52" s="20"/>
      <c r="T52" s="20"/>
      <c r="U52" s="20"/>
      <c r="V52" s="20"/>
    </row>
    <row r="53" spans="1:22" ht="17.25">
      <c r="A53" s="32" t="s">
        <v>82</v>
      </c>
      <c r="B53" s="33">
        <f t="shared" si="3"/>
        <v>196804</v>
      </c>
      <c r="C53" s="33">
        <f t="shared" si="4"/>
        <v>100925</v>
      </c>
      <c r="D53" s="33">
        <f t="shared" si="5"/>
        <v>95879</v>
      </c>
      <c r="E53" s="34">
        <f t="shared" si="6"/>
        <v>193547</v>
      </c>
      <c r="F53" s="36">
        <f>SUM(F54:F68)</f>
        <v>98919</v>
      </c>
      <c r="G53" s="36">
        <f t="shared" ref="G53:K53" si="12">SUM(G54:G68)</f>
        <v>94628</v>
      </c>
      <c r="H53" s="36">
        <f t="shared" si="12"/>
        <v>78615</v>
      </c>
      <c r="I53" s="36">
        <f t="shared" si="12"/>
        <v>3257</v>
      </c>
      <c r="J53" s="36">
        <f t="shared" si="12"/>
        <v>2006</v>
      </c>
      <c r="K53" s="36">
        <f t="shared" si="12"/>
        <v>1251</v>
      </c>
      <c r="M53" s="20"/>
      <c r="N53" s="20"/>
      <c r="O53" s="20"/>
      <c r="P53" s="20"/>
      <c r="Q53" s="21"/>
      <c r="R53" s="21"/>
      <c r="S53" s="20"/>
      <c r="T53" s="20"/>
      <c r="U53" s="20"/>
      <c r="V53" s="20"/>
    </row>
    <row r="54" spans="1:22" ht="17.25">
      <c r="A54" s="26" t="s">
        <v>16</v>
      </c>
      <c r="B54" s="17">
        <f t="shared" si="3"/>
        <v>8205</v>
      </c>
      <c r="C54" s="17">
        <f t="shared" si="4"/>
        <v>4270</v>
      </c>
      <c r="D54" s="17">
        <f t="shared" si="5"/>
        <v>3935</v>
      </c>
      <c r="E54" s="34">
        <f t="shared" si="6"/>
        <v>8181</v>
      </c>
      <c r="F54" s="37">
        <v>4261</v>
      </c>
      <c r="G54" s="37">
        <v>3920</v>
      </c>
      <c r="H54" s="37">
        <v>3071</v>
      </c>
      <c r="I54" s="34">
        <f t="shared" si="7"/>
        <v>24</v>
      </c>
      <c r="J54" s="19">
        <v>9</v>
      </c>
      <c r="K54" s="19">
        <v>15</v>
      </c>
      <c r="M54" s="20"/>
      <c r="N54" s="20"/>
      <c r="O54" s="20"/>
      <c r="P54" s="20"/>
      <c r="Q54" s="21"/>
      <c r="R54" s="21"/>
      <c r="S54" s="20"/>
      <c r="T54" s="20"/>
      <c r="U54" s="20"/>
      <c r="V54" s="20"/>
    </row>
    <row r="55" spans="1:22" ht="17.25">
      <c r="A55" s="26" t="s">
        <v>48</v>
      </c>
      <c r="B55" s="17">
        <f t="shared" si="3"/>
        <v>6247</v>
      </c>
      <c r="C55" s="17">
        <f t="shared" si="4"/>
        <v>3203</v>
      </c>
      <c r="D55" s="17">
        <f t="shared" si="5"/>
        <v>3044</v>
      </c>
      <c r="E55" s="34">
        <f t="shared" si="6"/>
        <v>6199</v>
      </c>
      <c r="F55" s="37">
        <v>3168</v>
      </c>
      <c r="G55" s="37">
        <v>3031</v>
      </c>
      <c r="H55" s="37">
        <v>2767</v>
      </c>
      <c r="I55" s="34">
        <f t="shared" si="7"/>
        <v>48</v>
      </c>
      <c r="J55" s="19">
        <v>35</v>
      </c>
      <c r="K55" s="19">
        <v>13</v>
      </c>
      <c r="M55" s="20"/>
      <c r="N55" s="20"/>
      <c r="O55" s="20"/>
      <c r="P55" s="20"/>
      <c r="Q55" s="21"/>
      <c r="R55" s="21"/>
      <c r="S55" s="20"/>
      <c r="T55" s="20"/>
      <c r="U55" s="20"/>
      <c r="V55" s="20"/>
    </row>
    <row r="56" spans="1:22" ht="17.25">
      <c r="A56" s="26" t="s">
        <v>49</v>
      </c>
      <c r="B56" s="17">
        <f t="shared" si="3"/>
        <v>3852</v>
      </c>
      <c r="C56" s="17">
        <f t="shared" si="4"/>
        <v>1939</v>
      </c>
      <c r="D56" s="17">
        <f t="shared" si="5"/>
        <v>1913</v>
      </c>
      <c r="E56" s="34">
        <f t="shared" si="6"/>
        <v>3829</v>
      </c>
      <c r="F56" s="37">
        <v>1932</v>
      </c>
      <c r="G56" s="37">
        <v>1897</v>
      </c>
      <c r="H56" s="37">
        <v>1898</v>
      </c>
      <c r="I56" s="34">
        <f t="shared" si="7"/>
        <v>23</v>
      </c>
      <c r="J56" s="19">
        <v>7</v>
      </c>
      <c r="K56" s="19">
        <v>16</v>
      </c>
      <c r="M56" s="20"/>
      <c r="N56" s="20"/>
      <c r="O56" s="20"/>
      <c r="P56" s="20"/>
      <c r="Q56" s="21"/>
      <c r="R56" s="21"/>
      <c r="S56" s="20"/>
      <c r="T56" s="20"/>
      <c r="U56" s="20"/>
      <c r="V56" s="20"/>
    </row>
    <row r="57" spans="1:22" ht="17.25">
      <c r="A57" s="26" t="s">
        <v>50</v>
      </c>
      <c r="B57" s="17">
        <f t="shared" si="3"/>
        <v>9470</v>
      </c>
      <c r="C57" s="17">
        <f t="shared" si="4"/>
        <v>4720</v>
      </c>
      <c r="D57" s="17">
        <f t="shared" si="5"/>
        <v>4750</v>
      </c>
      <c r="E57" s="34">
        <f t="shared" si="6"/>
        <v>9372</v>
      </c>
      <c r="F57" s="37">
        <v>4681</v>
      </c>
      <c r="G57" s="37">
        <v>4691</v>
      </c>
      <c r="H57" s="37">
        <v>4483</v>
      </c>
      <c r="I57" s="34">
        <f t="shared" si="7"/>
        <v>98</v>
      </c>
      <c r="J57" s="19">
        <v>39</v>
      </c>
      <c r="K57" s="19">
        <v>59</v>
      </c>
      <c r="M57" s="20"/>
      <c r="N57" s="20"/>
      <c r="O57" s="20"/>
      <c r="P57" s="20"/>
      <c r="Q57" s="21"/>
      <c r="R57" s="21"/>
      <c r="S57" s="20"/>
      <c r="T57" s="20"/>
      <c r="U57" s="20"/>
      <c r="V57" s="20"/>
    </row>
    <row r="58" spans="1:22" ht="17.25">
      <c r="A58" s="26" t="s">
        <v>51</v>
      </c>
      <c r="B58" s="17">
        <f t="shared" si="3"/>
        <v>5641</v>
      </c>
      <c r="C58" s="17">
        <f t="shared" si="4"/>
        <v>2841</v>
      </c>
      <c r="D58" s="17">
        <f t="shared" si="5"/>
        <v>2800</v>
      </c>
      <c r="E58" s="34">
        <f t="shared" si="6"/>
        <v>5618</v>
      </c>
      <c r="F58" s="37">
        <v>2835</v>
      </c>
      <c r="G58" s="37">
        <v>2783</v>
      </c>
      <c r="H58" s="37">
        <v>2790</v>
      </c>
      <c r="I58" s="34">
        <f t="shared" si="7"/>
        <v>23</v>
      </c>
      <c r="J58" s="19">
        <v>6</v>
      </c>
      <c r="K58" s="19">
        <v>17</v>
      </c>
      <c r="M58" s="20"/>
      <c r="N58" s="20"/>
      <c r="O58" s="20"/>
      <c r="P58" s="20"/>
      <c r="Q58" s="21"/>
      <c r="R58" s="21"/>
      <c r="S58" s="20"/>
      <c r="T58" s="20"/>
      <c r="U58" s="20"/>
      <c r="V58" s="20"/>
    </row>
    <row r="59" spans="1:22" ht="17.25">
      <c r="A59" s="26" t="s">
        <v>52</v>
      </c>
      <c r="B59" s="17">
        <f t="shared" si="3"/>
        <v>11614</v>
      </c>
      <c r="C59" s="17">
        <f t="shared" si="4"/>
        <v>5890</v>
      </c>
      <c r="D59" s="17">
        <f t="shared" si="5"/>
        <v>5724</v>
      </c>
      <c r="E59" s="34">
        <f t="shared" si="6"/>
        <v>11548</v>
      </c>
      <c r="F59" s="37">
        <v>5866</v>
      </c>
      <c r="G59" s="37">
        <v>5682</v>
      </c>
      <c r="H59" s="37">
        <v>4590</v>
      </c>
      <c r="I59" s="34">
        <f t="shared" si="7"/>
        <v>66</v>
      </c>
      <c r="J59" s="19">
        <v>24</v>
      </c>
      <c r="K59" s="19">
        <v>42</v>
      </c>
      <c r="M59" s="20"/>
      <c r="N59" s="20"/>
      <c r="O59" s="20"/>
      <c r="P59" s="20"/>
      <c r="Q59" s="21"/>
      <c r="R59" s="21"/>
      <c r="S59" s="20"/>
      <c r="T59" s="20"/>
      <c r="U59" s="20"/>
      <c r="V59" s="20"/>
    </row>
    <row r="60" spans="1:22" ht="17.25">
      <c r="A60" s="26" t="s">
        <v>53</v>
      </c>
      <c r="B60" s="17">
        <f t="shared" si="3"/>
        <v>7985</v>
      </c>
      <c r="C60" s="17">
        <f t="shared" si="4"/>
        <v>3939</v>
      </c>
      <c r="D60" s="17">
        <f t="shared" si="5"/>
        <v>4046</v>
      </c>
      <c r="E60" s="34">
        <f t="shared" si="6"/>
        <v>7950</v>
      </c>
      <c r="F60" s="37">
        <v>3930</v>
      </c>
      <c r="G60" s="37">
        <v>4020</v>
      </c>
      <c r="H60" s="37">
        <v>3358</v>
      </c>
      <c r="I60" s="34">
        <f t="shared" si="7"/>
        <v>35</v>
      </c>
      <c r="J60" s="19">
        <v>9</v>
      </c>
      <c r="K60" s="19">
        <v>26</v>
      </c>
      <c r="M60" s="20"/>
      <c r="N60" s="20"/>
      <c r="O60" s="20"/>
      <c r="P60" s="20"/>
      <c r="Q60" s="21"/>
      <c r="R60" s="21"/>
      <c r="S60" s="20"/>
      <c r="T60" s="20"/>
      <c r="U60" s="20"/>
      <c r="V60" s="20"/>
    </row>
    <row r="61" spans="1:22" ht="17.25">
      <c r="A61" s="26" t="s">
        <v>54</v>
      </c>
      <c r="B61" s="17">
        <f t="shared" si="3"/>
        <v>17889</v>
      </c>
      <c r="C61" s="17">
        <f t="shared" si="4"/>
        <v>9140</v>
      </c>
      <c r="D61" s="17">
        <f t="shared" si="5"/>
        <v>8749</v>
      </c>
      <c r="E61" s="34">
        <f t="shared" si="6"/>
        <v>17752</v>
      </c>
      <c r="F61" s="37">
        <v>9067</v>
      </c>
      <c r="G61" s="37">
        <v>8685</v>
      </c>
      <c r="H61" s="37">
        <v>6583</v>
      </c>
      <c r="I61" s="34">
        <f t="shared" si="7"/>
        <v>137</v>
      </c>
      <c r="J61" s="19">
        <v>73</v>
      </c>
      <c r="K61" s="19">
        <v>64</v>
      </c>
      <c r="M61" s="20"/>
      <c r="N61" s="20"/>
      <c r="O61" s="20"/>
      <c r="P61" s="20"/>
      <c r="Q61" s="21"/>
      <c r="R61" s="21"/>
      <c r="S61" s="20"/>
      <c r="T61" s="20"/>
      <c r="U61" s="20"/>
      <c r="V61" s="20"/>
    </row>
    <row r="62" spans="1:22" ht="17.25">
      <c r="A62" s="26" t="s">
        <v>55</v>
      </c>
      <c r="B62" s="17">
        <f t="shared" si="3"/>
        <v>9222</v>
      </c>
      <c r="C62" s="17">
        <f t="shared" si="4"/>
        <v>4830</v>
      </c>
      <c r="D62" s="17">
        <f t="shared" si="5"/>
        <v>4392</v>
      </c>
      <c r="E62" s="34">
        <f t="shared" si="6"/>
        <v>9107</v>
      </c>
      <c r="F62" s="37">
        <v>4783</v>
      </c>
      <c r="G62" s="37">
        <v>4324</v>
      </c>
      <c r="H62" s="37">
        <v>4502</v>
      </c>
      <c r="I62" s="34">
        <f t="shared" si="7"/>
        <v>115</v>
      </c>
      <c r="J62" s="19">
        <v>47</v>
      </c>
      <c r="K62" s="19">
        <v>68</v>
      </c>
      <c r="M62" s="20"/>
      <c r="N62" s="20"/>
      <c r="O62" s="20"/>
      <c r="P62" s="20"/>
      <c r="Q62" s="21"/>
      <c r="R62" s="21"/>
      <c r="S62" s="20"/>
      <c r="T62" s="20"/>
      <c r="U62" s="20"/>
      <c r="V62" s="20"/>
    </row>
    <row r="63" spans="1:22" ht="17.25">
      <c r="A63" s="26" t="s">
        <v>56</v>
      </c>
      <c r="B63" s="17">
        <f t="shared" si="3"/>
        <v>21657</v>
      </c>
      <c r="C63" s="17">
        <f t="shared" si="4"/>
        <v>10762</v>
      </c>
      <c r="D63" s="17">
        <f t="shared" si="5"/>
        <v>10895</v>
      </c>
      <c r="E63" s="34">
        <f t="shared" si="6"/>
        <v>21562</v>
      </c>
      <c r="F63" s="37">
        <v>10740</v>
      </c>
      <c r="G63" s="37">
        <v>10822</v>
      </c>
      <c r="H63" s="37">
        <v>8323</v>
      </c>
      <c r="I63" s="34">
        <f t="shared" si="7"/>
        <v>95</v>
      </c>
      <c r="J63" s="19">
        <v>22</v>
      </c>
      <c r="K63" s="19">
        <v>73</v>
      </c>
      <c r="M63" s="20"/>
      <c r="N63" s="20"/>
      <c r="O63" s="20"/>
      <c r="P63" s="20"/>
      <c r="Q63" s="21"/>
      <c r="R63" s="21"/>
      <c r="S63" s="20"/>
      <c r="T63" s="20"/>
      <c r="U63" s="20"/>
      <c r="V63" s="20"/>
    </row>
    <row r="64" spans="1:22" ht="17.25">
      <c r="A64" s="26" t="s">
        <v>57</v>
      </c>
      <c r="B64" s="17">
        <f t="shared" si="3"/>
        <v>10632</v>
      </c>
      <c r="C64" s="17">
        <f t="shared" si="4"/>
        <v>5230</v>
      </c>
      <c r="D64" s="17">
        <f t="shared" si="5"/>
        <v>5402</v>
      </c>
      <c r="E64" s="34">
        <f t="shared" si="6"/>
        <v>10588</v>
      </c>
      <c r="F64" s="37">
        <v>5211</v>
      </c>
      <c r="G64" s="37">
        <v>5377</v>
      </c>
      <c r="H64" s="37">
        <v>4074</v>
      </c>
      <c r="I64" s="34">
        <f t="shared" si="7"/>
        <v>44</v>
      </c>
      <c r="J64" s="19">
        <v>19</v>
      </c>
      <c r="K64" s="19">
        <v>25</v>
      </c>
      <c r="M64" s="20"/>
      <c r="N64" s="20"/>
      <c r="O64" s="20"/>
      <c r="P64" s="20"/>
      <c r="Q64" s="21"/>
      <c r="R64" s="21"/>
      <c r="S64" s="20"/>
      <c r="T64" s="20"/>
      <c r="U64" s="20"/>
      <c r="V64" s="20"/>
    </row>
    <row r="65" spans="1:22" ht="17.25">
      <c r="A65" s="26" t="s">
        <v>58</v>
      </c>
      <c r="B65" s="17">
        <f t="shared" si="3"/>
        <v>26697</v>
      </c>
      <c r="C65" s="17">
        <f t="shared" si="4"/>
        <v>13327</v>
      </c>
      <c r="D65" s="17">
        <f t="shared" si="5"/>
        <v>13370</v>
      </c>
      <c r="E65" s="34">
        <f t="shared" si="6"/>
        <v>26612</v>
      </c>
      <c r="F65" s="37">
        <v>13286</v>
      </c>
      <c r="G65" s="37">
        <v>13326</v>
      </c>
      <c r="H65" s="37">
        <v>9028</v>
      </c>
      <c r="I65" s="34">
        <f t="shared" si="7"/>
        <v>85</v>
      </c>
      <c r="J65" s="19">
        <v>41</v>
      </c>
      <c r="K65" s="19">
        <v>44</v>
      </c>
      <c r="M65" s="20"/>
      <c r="N65" s="20"/>
      <c r="O65" s="20"/>
      <c r="P65" s="20"/>
      <c r="Q65" s="21"/>
      <c r="R65" s="21"/>
      <c r="S65" s="20"/>
      <c r="T65" s="20"/>
      <c r="U65" s="20"/>
      <c r="V65" s="20"/>
    </row>
    <row r="66" spans="1:22" ht="17.25">
      <c r="A66" s="26" t="s">
        <v>59</v>
      </c>
      <c r="B66" s="17">
        <f t="shared" si="3"/>
        <v>11131</v>
      </c>
      <c r="C66" s="17">
        <f t="shared" si="4"/>
        <v>5779</v>
      </c>
      <c r="D66" s="17">
        <f t="shared" si="5"/>
        <v>5352</v>
      </c>
      <c r="E66" s="34">
        <f t="shared" si="6"/>
        <v>10802</v>
      </c>
      <c r="F66" s="37">
        <v>5490</v>
      </c>
      <c r="G66" s="37">
        <v>5312</v>
      </c>
      <c r="H66" s="37">
        <v>4490</v>
      </c>
      <c r="I66" s="34">
        <f t="shared" si="7"/>
        <v>329</v>
      </c>
      <c r="J66" s="19">
        <v>289</v>
      </c>
      <c r="K66" s="19">
        <v>40</v>
      </c>
      <c r="M66" s="20"/>
      <c r="N66" s="20"/>
      <c r="O66" s="20"/>
      <c r="P66" s="20"/>
      <c r="Q66" s="21"/>
      <c r="R66" s="21"/>
      <c r="S66" s="20"/>
      <c r="T66" s="20"/>
      <c r="U66" s="20"/>
      <c r="V66" s="20"/>
    </row>
    <row r="67" spans="1:22" ht="17.25">
      <c r="A67" s="26" t="s">
        <v>60</v>
      </c>
      <c r="B67" s="17">
        <f t="shared" ref="B67:B68" si="13">(E67+I67)</f>
        <v>7529</v>
      </c>
      <c r="C67" s="17">
        <f t="shared" ref="C67:C68" si="14">(F67+J67)</f>
        <v>4178</v>
      </c>
      <c r="D67" s="17">
        <f t="shared" ref="D67:D68" si="15">(G67+K67)</f>
        <v>3351</v>
      </c>
      <c r="E67" s="34">
        <f t="shared" si="6"/>
        <v>6783</v>
      </c>
      <c r="F67" s="37">
        <v>3480</v>
      </c>
      <c r="G67" s="37">
        <v>3303</v>
      </c>
      <c r="H67" s="37">
        <v>2689</v>
      </c>
      <c r="I67" s="34">
        <f t="shared" si="7"/>
        <v>746</v>
      </c>
      <c r="J67" s="19">
        <v>698</v>
      </c>
      <c r="K67" s="19">
        <v>48</v>
      </c>
      <c r="M67" s="20"/>
      <c r="N67" s="20"/>
      <c r="O67" s="20"/>
      <c r="P67" s="20"/>
      <c r="Q67" s="21"/>
      <c r="R67" s="21"/>
      <c r="S67" s="20"/>
      <c r="T67" s="20"/>
      <c r="U67" s="20"/>
      <c r="V67" s="20"/>
    </row>
    <row r="68" spans="1:22" ht="17.25">
      <c r="A68" s="26" t="s">
        <v>61</v>
      </c>
      <c r="B68" s="17">
        <f t="shared" si="13"/>
        <v>39033</v>
      </c>
      <c r="C68" s="17">
        <f t="shared" si="14"/>
        <v>20877</v>
      </c>
      <c r="D68" s="17">
        <f t="shared" si="15"/>
        <v>18156</v>
      </c>
      <c r="E68" s="34">
        <f t="shared" si="6"/>
        <v>37644</v>
      </c>
      <c r="F68" s="37">
        <v>20189</v>
      </c>
      <c r="G68" s="37">
        <v>17455</v>
      </c>
      <c r="H68" s="37">
        <v>15969</v>
      </c>
      <c r="I68" s="34">
        <f t="shared" si="7"/>
        <v>1389</v>
      </c>
      <c r="J68" s="19">
        <v>688</v>
      </c>
      <c r="K68" s="19">
        <v>701</v>
      </c>
      <c r="M68" s="20"/>
      <c r="N68" s="20"/>
      <c r="O68" s="20"/>
      <c r="P68" s="20"/>
      <c r="Q68" s="21"/>
      <c r="R68" s="21"/>
      <c r="S68" s="20"/>
      <c r="T68" s="20"/>
      <c r="U68" s="20"/>
      <c r="V68" s="20"/>
    </row>
    <row r="69" spans="1:22" ht="45.75" customHeight="1">
      <c r="A69" s="38" t="s">
        <v>90</v>
      </c>
      <c r="B69" s="39"/>
      <c r="C69" s="39"/>
      <c r="D69" s="39"/>
      <c r="E69" s="39"/>
      <c r="F69" s="39"/>
      <c r="G69" s="39"/>
      <c r="H69" s="39"/>
      <c r="I69" s="39"/>
      <c r="J69" s="39"/>
      <c r="K69" s="39"/>
    </row>
  </sheetData>
  <mergeCells count="6">
    <mergeCell ref="A69:K69"/>
    <mergeCell ref="C1:I1"/>
    <mergeCell ref="A3:A4"/>
    <mergeCell ref="B3:D3"/>
    <mergeCell ref="E3:H3"/>
    <mergeCell ref="I3:K3"/>
  </mergeCells>
  <phoneticPr fontId="79" type="noConversion"/>
  <pageMargins left="0.39370078740157483" right="0.39370078740157483" top="0.27559055118110237" bottom="0.15748031496062992" header="0.15748031496062992" footer="0.11811023622047245"/>
  <pageSetup paperSize="9"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2019.3월말 인구(외국인포함)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경남도청</dc:creator>
  <cp:lastModifiedBy>user</cp:lastModifiedBy>
  <cp:lastPrinted>2018-01-22T06:26:02Z</cp:lastPrinted>
  <dcterms:created xsi:type="dcterms:W3CDTF">2009-12-11T08:44:30Z</dcterms:created>
  <dcterms:modified xsi:type="dcterms:W3CDTF">2020-04-06T01:51:16Z</dcterms:modified>
</cp:coreProperties>
</file>