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2. 통계업무\04. 주민등록 인구통계\2020년\1월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20.1월말 인구(외국인포함)" sheetId="5" r:id="rId3"/>
  </sheets>
  <calcPr calcId="162913"/>
</workbook>
</file>

<file path=xl/calcChain.xml><?xml version="1.0" encoding="utf-8"?>
<calcChain xmlns="http://schemas.openxmlformats.org/spreadsheetml/2006/main">
  <c r="D41" i="5" l="1"/>
  <c r="D42" i="5"/>
  <c r="D43" i="5"/>
  <c r="D44" i="5"/>
  <c r="D45" i="5"/>
  <c r="D46" i="5"/>
  <c r="D47" i="5"/>
  <c r="D48" i="5"/>
  <c r="D49" i="5"/>
  <c r="D50" i="5"/>
  <c r="D51" i="5"/>
  <c r="C41" i="5"/>
  <c r="C42" i="5"/>
  <c r="C43" i="5"/>
  <c r="C44" i="5"/>
  <c r="C45" i="5"/>
  <c r="C46" i="5"/>
  <c r="C47" i="5"/>
  <c r="C48" i="5"/>
  <c r="C49" i="5"/>
  <c r="C50" i="5"/>
  <c r="C51" i="5"/>
  <c r="J39" i="5" l="1"/>
  <c r="K39" i="5"/>
  <c r="E7" i="5" l="1"/>
  <c r="E8" i="5"/>
  <c r="E9" i="5"/>
  <c r="E10" i="5"/>
  <c r="E11" i="5"/>
  <c r="E12" i="5"/>
  <c r="E13" i="5"/>
  <c r="E14" i="5"/>
  <c r="E16" i="5"/>
  <c r="E17" i="5"/>
  <c r="E18" i="5"/>
  <c r="E19" i="5"/>
  <c r="E20" i="5"/>
  <c r="E21" i="5"/>
  <c r="E22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40" i="5"/>
  <c r="E41" i="5"/>
  <c r="E42" i="5"/>
  <c r="E43" i="5"/>
  <c r="E44" i="5"/>
  <c r="E45" i="5"/>
  <c r="E46" i="5"/>
  <c r="E47" i="5"/>
  <c r="E48" i="5"/>
  <c r="E49" i="5"/>
  <c r="E50" i="5"/>
  <c r="E51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G23" i="5"/>
  <c r="H23" i="5"/>
  <c r="J23" i="5"/>
  <c r="K23" i="5"/>
  <c r="F23" i="5"/>
  <c r="E23" i="5" s="1"/>
  <c r="G15" i="5"/>
  <c r="H15" i="5"/>
  <c r="J15" i="5"/>
  <c r="K15" i="5"/>
  <c r="F15" i="5"/>
  <c r="E15" i="5" s="1"/>
  <c r="G6" i="5"/>
  <c r="H6" i="5"/>
  <c r="J6" i="5"/>
  <c r="K6" i="5"/>
  <c r="F6" i="5"/>
  <c r="G52" i="5"/>
  <c r="H52" i="5"/>
  <c r="J52" i="5"/>
  <c r="K52" i="5"/>
  <c r="F52" i="5"/>
  <c r="E52" i="5" s="1"/>
  <c r="G39" i="5"/>
  <c r="H39" i="5"/>
  <c r="F39" i="5"/>
  <c r="I8" i="5"/>
  <c r="I9" i="5"/>
  <c r="I10" i="5"/>
  <c r="I11" i="5"/>
  <c r="I12" i="5"/>
  <c r="I13" i="5"/>
  <c r="I14" i="5"/>
  <c r="I16" i="5"/>
  <c r="I17" i="5"/>
  <c r="I18" i="5"/>
  <c r="I19" i="5"/>
  <c r="I20" i="5"/>
  <c r="I21" i="5"/>
  <c r="I22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40" i="5"/>
  <c r="I41" i="5"/>
  <c r="I42" i="5"/>
  <c r="I43" i="5"/>
  <c r="I44" i="5"/>
  <c r="I45" i="5"/>
  <c r="I46" i="5"/>
  <c r="I47" i="5"/>
  <c r="I48" i="5"/>
  <c r="I49" i="5"/>
  <c r="I50" i="5"/>
  <c r="I51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7" i="5"/>
  <c r="I39" i="5" l="1"/>
  <c r="I52" i="5"/>
  <c r="I23" i="5"/>
  <c r="I15" i="5"/>
  <c r="I6" i="5"/>
  <c r="E39" i="5"/>
  <c r="H5" i="5"/>
  <c r="F5" i="5"/>
  <c r="G5" i="5"/>
  <c r="E6" i="5"/>
  <c r="I5" i="5" l="1"/>
  <c r="E5" i="5"/>
  <c r="K5" i="5"/>
  <c r="J5" i="5"/>
  <c r="D6" i="5" l="1"/>
  <c r="C15" i="5"/>
  <c r="B18" i="5"/>
  <c r="B22" i="5"/>
  <c r="B27" i="5"/>
  <c r="B31" i="5"/>
  <c r="B40" i="5"/>
  <c r="B44" i="5"/>
  <c r="B48" i="5"/>
  <c r="B53" i="5"/>
  <c r="B55" i="5"/>
  <c r="B57" i="5"/>
  <c r="B59" i="5"/>
  <c r="B61" i="5"/>
  <c r="B63" i="5"/>
  <c r="B65" i="5"/>
  <c r="B46" i="5"/>
  <c r="B21" i="5"/>
  <c r="B17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B35" i="5"/>
  <c r="C36" i="5"/>
  <c r="D36" i="5"/>
  <c r="C37" i="5"/>
  <c r="D37" i="5"/>
  <c r="C38" i="5"/>
  <c r="D38" i="5"/>
  <c r="B38" i="5"/>
  <c r="C40" i="5"/>
  <c r="D40" i="5"/>
  <c r="B4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B64" i="5" l="1"/>
  <c r="B56" i="5"/>
  <c r="B43" i="5"/>
  <c r="B50" i="5"/>
  <c r="C39" i="5"/>
  <c r="B37" i="5"/>
  <c r="B34" i="5"/>
  <c r="B30" i="5"/>
  <c r="B26" i="5"/>
  <c r="B36" i="5"/>
  <c r="B33" i="5"/>
  <c r="B29" i="5"/>
  <c r="B25" i="5"/>
  <c r="B51" i="5"/>
  <c r="B47" i="5"/>
  <c r="B62" i="5"/>
  <c r="B58" i="5"/>
  <c r="B54" i="5"/>
  <c r="B60" i="5"/>
  <c r="B19" i="5"/>
  <c r="B9" i="5"/>
  <c r="C6" i="5"/>
  <c r="B11" i="5"/>
  <c r="B13" i="5"/>
  <c r="B7" i="5"/>
  <c r="B39" i="5"/>
  <c r="C52" i="5"/>
  <c r="B8" i="5"/>
  <c r="B12" i="5"/>
  <c r="B15" i="5"/>
  <c r="B24" i="5"/>
  <c r="B28" i="5"/>
  <c r="B32" i="5"/>
  <c r="B41" i="5"/>
  <c r="B45" i="5"/>
  <c r="B49" i="5"/>
  <c r="C23" i="5"/>
  <c r="B14" i="5"/>
  <c r="B20" i="5"/>
  <c r="D39" i="5"/>
  <c r="B10" i="5"/>
  <c r="D23" i="5"/>
  <c r="B16" i="5"/>
  <c r="B23" i="5" l="1"/>
  <c r="C5" i="5"/>
  <c r="B52" i="5"/>
  <c r="B6" i="5"/>
  <c r="D5" i="5"/>
  <c r="C6" i="2"/>
  <c r="A23" i="2"/>
  <c r="C29" i="2"/>
  <c r="B5" i="5" l="1"/>
</calcChain>
</file>

<file path=xl/sharedStrings.xml><?xml version="1.0" encoding="utf-8"?>
<sst xmlns="http://schemas.openxmlformats.org/spreadsheetml/2006/main" count="105" uniqueCount="90">
  <si>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</si>
  <si>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</si>
  <si>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</si>
  <si>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</si>
  <si>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</si>
  <si>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</si>
  <si>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</si>
  <si>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</si>
  <si>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</si>
  <si>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</si>
  <si>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</si>
  <si>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</si>
  <si>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</si>
  <si>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</si>
  <si>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</si>
  <si>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</si>
  <si>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</si>
  <si>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</si>
  <si>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</si>
  <si>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</si>
  <si>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</si>
  <si>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</si>
  <si>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</si>
  <si>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</si>
  <si>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</si>
  <si>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</si>
  <si>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</si>
  <si>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</si>
  <si>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</si>
  <si>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</si>
  <si>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</si>
  <si>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</si>
  <si>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</si>
  <si>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</si>
  <si>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</si>
  <si>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</si>
  <si>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</si>
  <si>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</si>
  <si>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</si>
  <si>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</si>
  <si>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</si>
  <si>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</si>
  <si>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</si>
  <si>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</si>
  <si>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</si>
  <si>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</si>
  <si>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</si>
  <si>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</si>
  <si>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</si>
  <si>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</si>
  <si>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</si>
  <si>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</si>
  <si>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</si>
  <si>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</si>
  <si>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</si>
  <si>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</si>
  <si>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</si>
  <si>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</si>
  <si>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</si>
  <si>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</si>
  <si>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</si>
  <si>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</si>
  <si>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</si>
  <si>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</si>
  <si>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</si>
  <si>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</si>
  <si>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</si>
  <si>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</si>
  <si>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</si>
  <si>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</si>
  <si>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</si>
  <si>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</si>
  <si>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</si>
  <si>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</si>
  <si>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</si>
  <si>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</si>
  <si>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</si>
  <si>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</si>
  <si>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</si>
  <si>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</si>
  <si>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</si>
  <si>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</si>
  <si>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</si>
  <si>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</si>
  <si>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</si>
  <si>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</si>
  <si>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</si>
  <si>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</si>
  <si>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>2020년 1월말 주민등록인구 현황</t>
    <phoneticPr fontId="78" type="noConversion"/>
  </si>
  <si>
    <t xml:space="preserve">  * 마산합포구 교방동 : 교방동+노산동(2020.1.1.통합) 
  * 진해구 충무동 : 중앙동+태평동+충무동(2020.1.1.통합)</t>
    <phoneticPr fontId="7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</si>
</sst>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48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178" fontId="81" fillId="0" borderId="8" xfId="0" applyNumberFormat="1" applyFont="1" applyBorder="1">
      <alignment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73</v>
      </c>
      <c r="C1" s="4" t="b">
        <v>0</v>
      </c>
    </row>
    <row r="2" spans="1:3" ht="13.5" thickBot="1">
      <c r="A2" s="3" t="s">
        <v>61</v>
      </c>
    </row>
    <row r="3" spans="1:3" ht="13.5" thickBot="1">
      <c r="A3" s="5" t="s">
        <v>62</v>
      </c>
      <c r="C3" s="6" t="s">
        <v>63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64</v>
      </c>
      <c r="C7" s="7" t="e">
        <v>#NAME?</v>
      </c>
    </row>
    <row r="8" spans="1:3">
      <c r="A8" s="9" t="s">
        <v>65</v>
      </c>
      <c r="C8" s="7" t="e">
        <v>#NAME?</v>
      </c>
    </row>
    <row r="9" spans="1:3">
      <c r="A9" s="10" t="s">
        <v>66</v>
      </c>
      <c r="C9" s="7" t="e">
        <v>#NAME?</v>
      </c>
    </row>
    <row r="10" spans="1:3">
      <c r="A10" s="9" t="s">
        <v>67</v>
      </c>
      <c r="C10" s="7" t="b">
        <v>0</v>
      </c>
    </row>
    <row r="11" spans="1:3" ht="13.5" thickBot="1">
      <c r="A11" s="11" t="s">
        <v>68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69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70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71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72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74</v>
      </c>
    </row>
    <row r="2" spans="1:3" ht="13.5" thickBot="1">
      <c r="A2" s="3" t="s">
        <v>61</v>
      </c>
    </row>
    <row r="3" spans="1:3" ht="13.5" thickBot="1">
      <c r="A3" s="5" t="s">
        <v>62</v>
      </c>
      <c r="C3" s="6" t="s">
        <v>63</v>
      </c>
    </row>
    <row r="4" spans="1:3">
      <c r="A4" s="5">
        <v>3</v>
      </c>
    </row>
    <row r="6" spans="1:3" ht="13.5" thickBot="1"/>
    <row r="7" spans="1:3">
      <c r="A7" s="8" t="s">
        <v>64</v>
      </c>
    </row>
    <row r="8" spans="1:3">
      <c r="A8" s="9" t="s">
        <v>65</v>
      </c>
    </row>
    <row r="9" spans="1:3">
      <c r="A9" s="10" t="s">
        <v>66</v>
      </c>
    </row>
    <row r="10" spans="1:3">
      <c r="A10" s="9" t="s">
        <v>67</v>
      </c>
    </row>
    <row r="11" spans="1:3" ht="13.5" thickBot="1">
      <c r="A11" s="11" t="s">
        <v>68</v>
      </c>
    </row>
    <row r="13" spans="1:3" ht="13.5" thickBot="1"/>
    <row r="14" spans="1:3" ht="13.5" thickBot="1">
      <c r="A14" s="6" t="s">
        <v>69</v>
      </c>
    </row>
    <row r="16" spans="1:3" ht="13.5" thickBot="1"/>
    <row r="17" spans="1:3" ht="13.5" thickBot="1">
      <c r="C17" s="6" t="s">
        <v>70</v>
      </c>
    </row>
    <row r="20" spans="1:3">
      <c r="A20" s="13" t="s">
        <v>71</v>
      </c>
    </row>
    <row r="26" spans="1:3" ht="13.5" thickBot="1">
      <c r="C26" s="15" t="s">
        <v>72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zoomScaleNormal="100" workbookViewId="0">
      <selection activeCell="M20" sqref="M20"/>
    </sheetView>
  </sheetViews>
  <sheetFormatPr defaultRowHeight="16.5"/>
  <cols>
    <col min="1" max="1" width="13.625" style="25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0" t="s">
        <v>88</v>
      </c>
      <c r="D1" s="41"/>
      <c r="E1" s="41"/>
      <c r="F1" s="41"/>
      <c r="G1" s="41"/>
      <c r="H1" s="41"/>
      <c r="I1" s="41"/>
    </row>
    <row r="2" spans="1:22">
      <c r="A2" s="25" t="s">
        <v>81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2" t="s">
        <v>6</v>
      </c>
      <c r="B3" s="44" t="s">
        <v>60</v>
      </c>
      <c r="C3" s="45"/>
      <c r="D3" s="46"/>
      <c r="E3" s="47" t="s">
        <v>1</v>
      </c>
      <c r="F3" s="45"/>
      <c r="G3" s="45"/>
      <c r="H3" s="46"/>
      <c r="I3" s="47" t="s">
        <v>82</v>
      </c>
      <c r="J3" s="45"/>
      <c r="K3" s="46"/>
    </row>
    <row r="4" spans="1:22" ht="21" customHeight="1">
      <c r="A4" s="43"/>
      <c r="B4" s="22" t="s">
        <v>2</v>
      </c>
      <c r="C4" s="22" t="s">
        <v>3</v>
      </c>
      <c r="D4" s="22" t="s">
        <v>4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83</v>
      </c>
      <c r="J4" s="22" t="s">
        <v>84</v>
      </c>
      <c r="K4" s="22" t="s">
        <v>85</v>
      </c>
    </row>
    <row r="5" spans="1:22" ht="20.25" customHeight="1">
      <c r="A5" s="23" t="s">
        <v>75</v>
      </c>
      <c r="B5" s="24">
        <f t="shared" ref="B5:K5" si="0">B6+B15+B23+B39+B52</f>
        <v>1059670</v>
      </c>
      <c r="C5" s="24">
        <f t="shared" si="0"/>
        <v>538440</v>
      </c>
      <c r="D5" s="24">
        <f t="shared" si="0"/>
        <v>521230</v>
      </c>
      <c r="E5" s="24">
        <f t="shared" si="0"/>
        <v>1044579</v>
      </c>
      <c r="F5" s="24">
        <f t="shared" si="0"/>
        <v>529176</v>
      </c>
      <c r="G5" s="24">
        <f t="shared" si="0"/>
        <v>515403</v>
      </c>
      <c r="H5" s="24">
        <f t="shared" si="0"/>
        <v>432336</v>
      </c>
      <c r="I5" s="24">
        <f t="shared" si="0"/>
        <v>15091</v>
      </c>
      <c r="J5" s="24">
        <f t="shared" si="0"/>
        <v>9264</v>
      </c>
      <c r="K5" s="24">
        <f t="shared" si="0"/>
        <v>5827</v>
      </c>
      <c r="M5" s="21"/>
      <c r="N5" s="21"/>
      <c r="O5" s="21"/>
      <c r="P5" s="21"/>
      <c r="Q5" s="21"/>
      <c r="R5" s="21"/>
    </row>
    <row r="6" spans="1:22" ht="17.25">
      <c r="A6" s="32" t="s">
        <v>76</v>
      </c>
      <c r="B6" s="33">
        <f>(E6+I6)</f>
        <v>263868</v>
      </c>
      <c r="C6" s="33">
        <f>(F6+J6)</f>
        <v>134458</v>
      </c>
      <c r="D6" s="33">
        <f>(G6+K6)</f>
        <v>129410</v>
      </c>
      <c r="E6" s="34">
        <f>SUM(F6:G6)</f>
        <v>260206</v>
      </c>
      <c r="F6" s="34">
        <f>SUM(F7:F14)</f>
        <v>132348</v>
      </c>
      <c r="G6" s="34">
        <f t="shared" ref="G6:K6" si="1">SUM(G7:G14)</f>
        <v>127858</v>
      </c>
      <c r="H6" s="34">
        <f t="shared" si="1"/>
        <v>107621</v>
      </c>
      <c r="I6" s="34">
        <f t="shared" si="1"/>
        <v>3662</v>
      </c>
      <c r="J6" s="34">
        <f t="shared" si="1"/>
        <v>2110</v>
      </c>
      <c r="K6" s="34">
        <f t="shared" si="1"/>
        <v>1552</v>
      </c>
      <c r="M6" s="20"/>
      <c r="N6" s="20"/>
      <c r="O6" s="20"/>
      <c r="P6" s="20"/>
      <c r="Q6" s="21"/>
      <c r="R6" s="21"/>
      <c r="S6" s="20"/>
      <c r="T6" s="20"/>
      <c r="U6" s="20"/>
      <c r="V6" s="20"/>
    </row>
    <row r="7" spans="1:22" ht="17.25">
      <c r="A7" s="26" t="s">
        <v>7</v>
      </c>
      <c r="B7" s="17">
        <f t="shared" ref="B7:B63" si="2">(E7+I7)</f>
        <v>20943</v>
      </c>
      <c r="C7" s="17">
        <f t="shared" ref="C7:C63" si="3">(F7+J7)</f>
        <v>10643</v>
      </c>
      <c r="D7" s="17">
        <f t="shared" ref="D7:D63" si="4">(G7+K7)</f>
        <v>10300</v>
      </c>
      <c r="E7" s="34">
        <f t="shared" ref="E7:E65" si="5">SUM(F7:G7)</f>
        <v>20742</v>
      </c>
      <c r="F7" s="37">
        <v>10526</v>
      </c>
      <c r="G7" s="37">
        <v>10216</v>
      </c>
      <c r="H7" s="37">
        <v>8775</v>
      </c>
      <c r="I7" s="34">
        <f>J7+K7</f>
        <v>201</v>
      </c>
      <c r="J7" s="18">
        <v>117</v>
      </c>
      <c r="K7" s="19">
        <v>84</v>
      </c>
      <c r="M7" s="20"/>
      <c r="N7" s="20"/>
      <c r="O7" s="20"/>
      <c r="P7" s="20"/>
      <c r="Q7" s="21"/>
      <c r="R7" s="21"/>
      <c r="S7" s="20"/>
      <c r="T7" s="20"/>
      <c r="U7" s="20"/>
      <c r="V7" s="20"/>
    </row>
    <row r="8" spans="1:22" ht="17.25">
      <c r="A8" s="26" t="s">
        <v>8</v>
      </c>
      <c r="B8" s="17">
        <f t="shared" si="2"/>
        <v>42858</v>
      </c>
      <c r="C8" s="17">
        <f t="shared" si="3"/>
        <v>21654</v>
      </c>
      <c r="D8" s="17">
        <f t="shared" si="4"/>
        <v>21204</v>
      </c>
      <c r="E8" s="34">
        <f t="shared" si="5"/>
        <v>42588</v>
      </c>
      <c r="F8" s="37">
        <v>21514</v>
      </c>
      <c r="G8" s="37">
        <v>21074</v>
      </c>
      <c r="H8" s="37">
        <v>15886</v>
      </c>
      <c r="I8" s="34">
        <f t="shared" ref="I8:I65" si="6">J8+K8</f>
        <v>270</v>
      </c>
      <c r="J8" s="18">
        <v>140</v>
      </c>
      <c r="K8" s="19">
        <v>130</v>
      </c>
      <c r="M8" s="20"/>
      <c r="N8" s="20"/>
      <c r="O8" s="20"/>
      <c r="P8" s="20"/>
      <c r="Q8" s="21"/>
      <c r="R8" s="21"/>
      <c r="S8" s="20"/>
      <c r="T8" s="20"/>
      <c r="U8" s="20"/>
      <c r="V8" s="20"/>
    </row>
    <row r="9" spans="1:22" ht="17.25">
      <c r="A9" s="26" t="s">
        <v>9</v>
      </c>
      <c r="B9" s="17">
        <f t="shared" si="2"/>
        <v>7755</v>
      </c>
      <c r="C9" s="17">
        <f t="shared" si="3"/>
        <v>4051</v>
      </c>
      <c r="D9" s="17">
        <f t="shared" si="4"/>
        <v>3704</v>
      </c>
      <c r="E9" s="34">
        <f t="shared" si="5"/>
        <v>7397</v>
      </c>
      <c r="F9" s="37">
        <v>3750</v>
      </c>
      <c r="G9" s="37">
        <v>3647</v>
      </c>
      <c r="H9" s="37">
        <v>3678</v>
      </c>
      <c r="I9" s="34">
        <f t="shared" si="6"/>
        <v>358</v>
      </c>
      <c r="J9" s="18">
        <v>301</v>
      </c>
      <c r="K9" s="19">
        <v>57</v>
      </c>
      <c r="M9" s="20"/>
      <c r="N9" s="20"/>
      <c r="O9" s="20"/>
      <c r="P9" s="20"/>
      <c r="Q9" s="21"/>
      <c r="R9" s="21"/>
      <c r="S9" s="20"/>
      <c r="T9" s="20"/>
      <c r="U9" s="20"/>
      <c r="V9" s="20"/>
    </row>
    <row r="10" spans="1:22" ht="17.25">
      <c r="A10" s="26" t="s">
        <v>10</v>
      </c>
      <c r="B10" s="17">
        <f t="shared" si="2"/>
        <v>46127</v>
      </c>
      <c r="C10" s="17">
        <f t="shared" si="3"/>
        <v>23307</v>
      </c>
      <c r="D10" s="17">
        <f t="shared" si="4"/>
        <v>22820</v>
      </c>
      <c r="E10" s="34">
        <f t="shared" si="5"/>
        <v>45885</v>
      </c>
      <c r="F10" s="37">
        <v>23222</v>
      </c>
      <c r="G10" s="37">
        <v>22663</v>
      </c>
      <c r="H10" s="37">
        <v>18624</v>
      </c>
      <c r="I10" s="34">
        <f t="shared" si="6"/>
        <v>242</v>
      </c>
      <c r="J10" s="18">
        <v>85</v>
      </c>
      <c r="K10" s="19">
        <v>157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</row>
    <row r="11" spans="1:22" ht="17.25">
      <c r="A11" s="26" t="s">
        <v>11</v>
      </c>
      <c r="B11" s="17">
        <f t="shared" si="2"/>
        <v>38192</v>
      </c>
      <c r="C11" s="17">
        <f t="shared" si="3"/>
        <v>19779</v>
      </c>
      <c r="D11" s="17">
        <f t="shared" si="4"/>
        <v>18413</v>
      </c>
      <c r="E11" s="34">
        <f t="shared" si="5"/>
        <v>37169</v>
      </c>
      <c r="F11" s="37">
        <v>19008</v>
      </c>
      <c r="G11" s="37">
        <v>18161</v>
      </c>
      <c r="H11" s="37">
        <v>14459</v>
      </c>
      <c r="I11" s="34">
        <f t="shared" si="6"/>
        <v>1023</v>
      </c>
      <c r="J11" s="18">
        <v>771</v>
      </c>
      <c r="K11" s="19">
        <v>252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</row>
    <row r="12" spans="1:22" ht="17.25">
      <c r="A12" s="26" t="s">
        <v>12</v>
      </c>
      <c r="B12" s="17">
        <f t="shared" si="2"/>
        <v>44926</v>
      </c>
      <c r="C12" s="17">
        <f t="shared" si="3"/>
        <v>22838</v>
      </c>
      <c r="D12" s="17">
        <f t="shared" si="4"/>
        <v>22088</v>
      </c>
      <c r="E12" s="34">
        <f t="shared" si="5"/>
        <v>44281</v>
      </c>
      <c r="F12" s="37">
        <v>22538</v>
      </c>
      <c r="G12" s="37">
        <v>21743</v>
      </c>
      <c r="H12" s="37">
        <v>18059</v>
      </c>
      <c r="I12" s="34">
        <f t="shared" si="6"/>
        <v>645</v>
      </c>
      <c r="J12" s="18">
        <v>300</v>
      </c>
      <c r="K12" s="19">
        <v>345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</row>
    <row r="13" spans="1:22" ht="17.25">
      <c r="A13" s="26" t="s">
        <v>13</v>
      </c>
      <c r="B13" s="17">
        <f t="shared" si="2"/>
        <v>31767</v>
      </c>
      <c r="C13" s="17">
        <f t="shared" si="3"/>
        <v>16500</v>
      </c>
      <c r="D13" s="17">
        <f t="shared" si="4"/>
        <v>15267</v>
      </c>
      <c r="E13" s="34">
        <f t="shared" si="5"/>
        <v>31151</v>
      </c>
      <c r="F13" s="37">
        <v>16227</v>
      </c>
      <c r="G13" s="37">
        <v>14924</v>
      </c>
      <c r="H13" s="37">
        <v>15120</v>
      </c>
      <c r="I13" s="34">
        <f t="shared" si="6"/>
        <v>616</v>
      </c>
      <c r="J13" s="18">
        <v>273</v>
      </c>
      <c r="K13" s="19">
        <v>343</v>
      </c>
      <c r="M13" s="20"/>
      <c r="N13" s="20"/>
      <c r="O13" s="20"/>
      <c r="P13" s="20"/>
      <c r="Q13" s="21"/>
      <c r="R13" s="21"/>
      <c r="S13" s="20"/>
      <c r="T13" s="20"/>
      <c r="U13" s="20"/>
      <c r="V13" s="20"/>
    </row>
    <row r="14" spans="1:22" ht="17.25">
      <c r="A14" s="26" t="s">
        <v>14</v>
      </c>
      <c r="B14" s="17">
        <f t="shared" si="2"/>
        <v>31300</v>
      </c>
      <c r="C14" s="17">
        <f t="shared" si="3"/>
        <v>15686</v>
      </c>
      <c r="D14" s="17">
        <f t="shared" si="4"/>
        <v>15614</v>
      </c>
      <c r="E14" s="34">
        <f t="shared" si="5"/>
        <v>30993</v>
      </c>
      <c r="F14" s="37">
        <v>15563</v>
      </c>
      <c r="G14" s="37">
        <v>15430</v>
      </c>
      <c r="H14" s="37">
        <v>13020</v>
      </c>
      <c r="I14" s="34">
        <f t="shared" si="6"/>
        <v>307</v>
      </c>
      <c r="J14" s="18">
        <v>123</v>
      </c>
      <c r="K14" s="19">
        <v>184</v>
      </c>
      <c r="M14" s="20"/>
      <c r="N14" s="20"/>
      <c r="O14" s="20"/>
      <c r="P14" s="20"/>
      <c r="Q14" s="21"/>
      <c r="R14" s="21"/>
      <c r="S14" s="20"/>
      <c r="T14" s="20"/>
      <c r="U14" s="20"/>
      <c r="V14" s="20"/>
    </row>
    <row r="15" spans="1:22" ht="17.25">
      <c r="A15" s="32" t="s">
        <v>77</v>
      </c>
      <c r="B15" s="33">
        <f t="shared" si="2"/>
        <v>223623</v>
      </c>
      <c r="C15" s="33">
        <f t="shared" si="3"/>
        <v>114902</v>
      </c>
      <c r="D15" s="33">
        <f t="shared" si="4"/>
        <v>108721</v>
      </c>
      <c r="E15" s="34">
        <f t="shared" si="5"/>
        <v>219933</v>
      </c>
      <c r="F15" s="35">
        <f>SUM(F16:F22)</f>
        <v>112345</v>
      </c>
      <c r="G15" s="35">
        <f t="shared" ref="G15:K15" si="7">SUM(G16:G22)</f>
        <v>107588</v>
      </c>
      <c r="H15" s="35">
        <f t="shared" si="7"/>
        <v>85305</v>
      </c>
      <c r="I15" s="35">
        <f t="shared" si="7"/>
        <v>3690</v>
      </c>
      <c r="J15" s="35">
        <f t="shared" si="7"/>
        <v>2557</v>
      </c>
      <c r="K15" s="35">
        <f t="shared" si="7"/>
        <v>1133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</row>
    <row r="16" spans="1:22" ht="17.25">
      <c r="A16" s="26" t="s">
        <v>15</v>
      </c>
      <c r="B16" s="17">
        <f t="shared" si="2"/>
        <v>43149</v>
      </c>
      <c r="C16" s="17">
        <f t="shared" si="3"/>
        <v>21829</v>
      </c>
      <c r="D16" s="17">
        <f t="shared" si="4"/>
        <v>21320</v>
      </c>
      <c r="E16" s="34">
        <f t="shared" si="5"/>
        <v>42895</v>
      </c>
      <c r="F16" s="37">
        <v>21716</v>
      </c>
      <c r="G16" s="37">
        <v>21179</v>
      </c>
      <c r="H16" s="37">
        <v>15308</v>
      </c>
      <c r="I16" s="34">
        <f t="shared" si="6"/>
        <v>254</v>
      </c>
      <c r="J16" s="18">
        <v>113</v>
      </c>
      <c r="K16" s="19">
        <v>141</v>
      </c>
      <c r="L16" s="31"/>
      <c r="M16" s="20"/>
      <c r="N16" s="20"/>
      <c r="O16" s="20"/>
      <c r="P16" s="20"/>
      <c r="Q16" s="21"/>
      <c r="R16" s="21"/>
      <c r="S16" s="20"/>
      <c r="T16" s="20"/>
      <c r="U16" s="20"/>
      <c r="V16" s="20"/>
    </row>
    <row r="17" spans="1:22" ht="17.25">
      <c r="A17" s="26" t="s">
        <v>16</v>
      </c>
      <c r="B17" s="17">
        <f t="shared" si="2"/>
        <v>24339</v>
      </c>
      <c r="C17" s="17">
        <f t="shared" si="3"/>
        <v>13307</v>
      </c>
      <c r="D17" s="17">
        <f t="shared" si="4"/>
        <v>11032</v>
      </c>
      <c r="E17" s="34">
        <f t="shared" si="5"/>
        <v>23283</v>
      </c>
      <c r="F17" s="37">
        <v>12667</v>
      </c>
      <c r="G17" s="37">
        <v>10616</v>
      </c>
      <c r="H17" s="37">
        <v>12819</v>
      </c>
      <c r="I17" s="34">
        <f t="shared" si="6"/>
        <v>1056</v>
      </c>
      <c r="J17" s="18">
        <v>640</v>
      </c>
      <c r="K17" s="19">
        <v>416</v>
      </c>
      <c r="L17" s="31"/>
      <c r="M17" s="20"/>
      <c r="N17" s="20"/>
      <c r="O17" s="20"/>
      <c r="P17" s="20"/>
      <c r="Q17" s="21"/>
      <c r="R17" s="21"/>
      <c r="S17" s="20"/>
      <c r="T17" s="20"/>
      <c r="U17" s="20"/>
      <c r="V17" s="20"/>
    </row>
    <row r="18" spans="1:22" ht="17.25">
      <c r="A18" s="26" t="s">
        <v>17</v>
      </c>
      <c r="B18" s="17">
        <f t="shared" si="2"/>
        <v>29069</v>
      </c>
      <c r="C18" s="17">
        <f t="shared" si="3"/>
        <v>14623</v>
      </c>
      <c r="D18" s="17">
        <f t="shared" si="4"/>
        <v>14446</v>
      </c>
      <c r="E18" s="34">
        <f t="shared" si="5"/>
        <v>28852</v>
      </c>
      <c r="F18" s="37">
        <v>14531</v>
      </c>
      <c r="G18" s="37">
        <v>14321</v>
      </c>
      <c r="H18" s="37">
        <v>10407</v>
      </c>
      <c r="I18" s="34">
        <f t="shared" si="6"/>
        <v>217</v>
      </c>
      <c r="J18" s="18">
        <v>92</v>
      </c>
      <c r="K18" s="19">
        <v>125</v>
      </c>
      <c r="L18" s="31"/>
      <c r="M18" s="20"/>
      <c r="N18" s="20"/>
      <c r="O18" s="20"/>
      <c r="P18" s="20"/>
      <c r="Q18" s="21"/>
      <c r="R18" s="21"/>
      <c r="S18" s="20"/>
      <c r="T18" s="20"/>
      <c r="U18" s="20"/>
      <c r="V18" s="20"/>
    </row>
    <row r="19" spans="1:22" ht="17.25">
      <c r="A19" s="26" t="s">
        <v>18</v>
      </c>
      <c r="B19" s="17">
        <f t="shared" si="2"/>
        <v>47438</v>
      </c>
      <c r="C19" s="17">
        <f t="shared" si="3"/>
        <v>23615</v>
      </c>
      <c r="D19" s="17">
        <f t="shared" si="4"/>
        <v>23823</v>
      </c>
      <c r="E19" s="34">
        <f t="shared" si="5"/>
        <v>47126</v>
      </c>
      <c r="F19" s="37">
        <v>23483</v>
      </c>
      <c r="G19" s="37">
        <v>23643</v>
      </c>
      <c r="H19" s="37">
        <v>18209</v>
      </c>
      <c r="I19" s="34">
        <f t="shared" si="6"/>
        <v>312</v>
      </c>
      <c r="J19" s="18">
        <v>132</v>
      </c>
      <c r="K19" s="19">
        <v>180</v>
      </c>
      <c r="L19" s="31"/>
      <c r="M19" s="20"/>
      <c r="N19" s="20"/>
      <c r="O19" s="20"/>
      <c r="P19" s="20"/>
      <c r="Q19" s="21"/>
      <c r="R19" s="21"/>
      <c r="S19" s="20"/>
      <c r="T19" s="20"/>
      <c r="U19" s="20"/>
      <c r="V19" s="20"/>
    </row>
    <row r="20" spans="1:22" ht="17.25">
      <c r="A20" s="26" t="s">
        <v>19</v>
      </c>
      <c r="B20" s="17">
        <f t="shared" si="2"/>
        <v>42687</v>
      </c>
      <c r="C20" s="17">
        <f t="shared" si="3"/>
        <v>21700</v>
      </c>
      <c r="D20" s="17">
        <f t="shared" si="4"/>
        <v>20987</v>
      </c>
      <c r="E20" s="34">
        <f t="shared" si="5"/>
        <v>42378</v>
      </c>
      <c r="F20" s="37">
        <v>21531</v>
      </c>
      <c r="G20" s="37">
        <v>20847</v>
      </c>
      <c r="H20" s="37">
        <v>15612</v>
      </c>
      <c r="I20" s="34">
        <f t="shared" si="6"/>
        <v>309</v>
      </c>
      <c r="J20" s="18">
        <v>169</v>
      </c>
      <c r="K20" s="19">
        <v>140</v>
      </c>
      <c r="L20" s="31"/>
      <c r="M20" s="20"/>
      <c r="N20" s="20"/>
      <c r="O20" s="20"/>
      <c r="P20" s="20"/>
      <c r="Q20" s="21"/>
      <c r="R20" s="21"/>
      <c r="S20" s="20"/>
      <c r="T20" s="20"/>
      <c r="U20" s="20"/>
      <c r="V20" s="20"/>
    </row>
    <row r="21" spans="1:22" ht="17.25">
      <c r="A21" s="26" t="s">
        <v>20</v>
      </c>
      <c r="B21" s="17">
        <f t="shared" si="2"/>
        <v>27728</v>
      </c>
      <c r="C21" s="17">
        <f t="shared" si="3"/>
        <v>14583</v>
      </c>
      <c r="D21" s="17">
        <f t="shared" si="4"/>
        <v>13145</v>
      </c>
      <c r="E21" s="34">
        <f t="shared" si="5"/>
        <v>27188</v>
      </c>
      <c r="F21" s="37">
        <v>14124</v>
      </c>
      <c r="G21" s="37">
        <v>13064</v>
      </c>
      <c r="H21" s="37">
        <v>9514</v>
      </c>
      <c r="I21" s="34">
        <f t="shared" si="6"/>
        <v>540</v>
      </c>
      <c r="J21" s="18">
        <v>459</v>
      </c>
      <c r="K21" s="19">
        <v>81</v>
      </c>
      <c r="L21" s="31"/>
      <c r="M21" s="20"/>
      <c r="N21" s="20"/>
      <c r="O21" s="20"/>
      <c r="P21" s="20"/>
      <c r="Q21" s="21"/>
      <c r="R21" s="21"/>
      <c r="S21" s="20"/>
      <c r="T21" s="20"/>
      <c r="U21" s="20"/>
      <c r="V21" s="20"/>
    </row>
    <row r="22" spans="1:22" ht="17.25">
      <c r="A22" s="26" t="s">
        <v>21</v>
      </c>
      <c r="B22" s="17">
        <f t="shared" si="2"/>
        <v>9213</v>
      </c>
      <c r="C22" s="17">
        <f t="shared" si="3"/>
        <v>5245</v>
      </c>
      <c r="D22" s="17">
        <f t="shared" si="4"/>
        <v>3968</v>
      </c>
      <c r="E22" s="34">
        <f t="shared" si="5"/>
        <v>8211</v>
      </c>
      <c r="F22" s="37">
        <v>4293</v>
      </c>
      <c r="G22" s="37">
        <v>3918</v>
      </c>
      <c r="H22" s="37">
        <v>3436</v>
      </c>
      <c r="I22" s="34">
        <f t="shared" si="6"/>
        <v>1002</v>
      </c>
      <c r="J22" s="18">
        <v>952</v>
      </c>
      <c r="K22" s="19">
        <v>50</v>
      </c>
      <c r="L22" s="31"/>
      <c r="M22" s="20"/>
      <c r="N22" s="20"/>
      <c r="O22" s="20"/>
      <c r="P22" s="20"/>
      <c r="Q22" s="21"/>
      <c r="R22" s="21"/>
      <c r="S22" s="20"/>
      <c r="T22" s="20"/>
      <c r="U22" s="20"/>
      <c r="V22" s="20"/>
    </row>
    <row r="23" spans="1:22" ht="17.25">
      <c r="A23" s="32" t="s">
        <v>78</v>
      </c>
      <c r="B23" s="33">
        <f t="shared" si="2"/>
        <v>179299</v>
      </c>
      <c r="C23" s="33">
        <f t="shared" si="3"/>
        <v>89406</v>
      </c>
      <c r="D23" s="33">
        <f t="shared" si="4"/>
        <v>89893</v>
      </c>
      <c r="E23" s="34">
        <f t="shared" si="5"/>
        <v>177026</v>
      </c>
      <c r="F23" s="36">
        <f t="shared" ref="F23:K23" si="8">SUM(F24:F38)</f>
        <v>88078</v>
      </c>
      <c r="G23" s="36">
        <f t="shared" si="8"/>
        <v>88948</v>
      </c>
      <c r="H23" s="36">
        <f t="shared" si="8"/>
        <v>78544</v>
      </c>
      <c r="I23" s="36">
        <f t="shared" si="8"/>
        <v>2273</v>
      </c>
      <c r="J23" s="36">
        <f t="shared" si="8"/>
        <v>1328</v>
      </c>
      <c r="K23" s="36">
        <f t="shared" si="8"/>
        <v>945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</row>
    <row r="24" spans="1:22" ht="17.25">
      <c r="A24" s="26" t="s">
        <v>22</v>
      </c>
      <c r="B24" s="17">
        <f t="shared" si="2"/>
        <v>4687</v>
      </c>
      <c r="C24" s="17">
        <f t="shared" si="3"/>
        <v>2513</v>
      </c>
      <c r="D24" s="17">
        <f t="shared" si="4"/>
        <v>2174</v>
      </c>
      <c r="E24" s="34">
        <f t="shared" si="5"/>
        <v>4459</v>
      </c>
      <c r="F24" s="37">
        <v>2299</v>
      </c>
      <c r="G24" s="37">
        <v>2160</v>
      </c>
      <c r="H24" s="37">
        <v>2325</v>
      </c>
      <c r="I24" s="34">
        <f t="shared" si="6"/>
        <v>228</v>
      </c>
      <c r="J24" s="19">
        <v>214</v>
      </c>
      <c r="K24" s="19">
        <v>14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</row>
    <row r="25" spans="1:22" ht="17.25">
      <c r="A25" s="26" t="s">
        <v>23</v>
      </c>
      <c r="B25" s="17">
        <f t="shared" si="2"/>
        <v>12907</v>
      </c>
      <c r="C25" s="17">
        <f t="shared" si="3"/>
        <v>6623</v>
      </c>
      <c r="D25" s="17">
        <f t="shared" si="4"/>
        <v>6284</v>
      </c>
      <c r="E25" s="34">
        <f t="shared" si="5"/>
        <v>12708</v>
      </c>
      <c r="F25" s="37">
        <v>6521</v>
      </c>
      <c r="G25" s="37">
        <v>6187</v>
      </c>
      <c r="H25" s="37">
        <v>5444</v>
      </c>
      <c r="I25" s="34">
        <f t="shared" si="6"/>
        <v>199</v>
      </c>
      <c r="J25" s="19">
        <v>102</v>
      </c>
      <c r="K25" s="19">
        <v>97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</row>
    <row r="26" spans="1:22" ht="17.25">
      <c r="A26" s="26" t="s">
        <v>24</v>
      </c>
      <c r="B26" s="17">
        <f t="shared" si="2"/>
        <v>4112</v>
      </c>
      <c r="C26" s="17">
        <f t="shared" si="3"/>
        <v>2328</v>
      </c>
      <c r="D26" s="17">
        <f t="shared" si="4"/>
        <v>1784</v>
      </c>
      <c r="E26" s="34">
        <f t="shared" si="5"/>
        <v>3700</v>
      </c>
      <c r="F26" s="37">
        <v>1964</v>
      </c>
      <c r="G26" s="37">
        <v>1736</v>
      </c>
      <c r="H26" s="37">
        <v>1790</v>
      </c>
      <c r="I26" s="34">
        <f t="shared" si="6"/>
        <v>412</v>
      </c>
      <c r="J26" s="19">
        <v>364</v>
      </c>
      <c r="K26" s="19">
        <v>48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</row>
    <row r="27" spans="1:22" ht="17.25">
      <c r="A27" s="26" t="s">
        <v>25</v>
      </c>
      <c r="B27" s="17">
        <f t="shared" si="2"/>
        <v>4193</v>
      </c>
      <c r="C27" s="17">
        <f t="shared" si="3"/>
        <v>2118</v>
      </c>
      <c r="D27" s="17">
        <f t="shared" si="4"/>
        <v>2075</v>
      </c>
      <c r="E27" s="34">
        <f t="shared" si="5"/>
        <v>4078</v>
      </c>
      <c r="F27" s="37">
        <v>2027</v>
      </c>
      <c r="G27" s="37">
        <v>2051</v>
      </c>
      <c r="H27" s="37">
        <v>2221</v>
      </c>
      <c r="I27" s="34">
        <f t="shared" si="6"/>
        <v>115</v>
      </c>
      <c r="J27" s="19">
        <v>91</v>
      </c>
      <c r="K27" s="19">
        <v>24</v>
      </c>
      <c r="M27" s="20"/>
      <c r="N27" s="20"/>
      <c r="O27" s="20"/>
      <c r="P27" s="20"/>
      <c r="Q27" s="21"/>
      <c r="R27" s="21"/>
      <c r="S27" s="20"/>
      <c r="T27" s="20"/>
      <c r="U27" s="20"/>
      <c r="V27" s="20"/>
    </row>
    <row r="28" spans="1:22" ht="17.25">
      <c r="A28" s="26" t="s">
        <v>26</v>
      </c>
      <c r="B28" s="17">
        <f t="shared" si="2"/>
        <v>14717</v>
      </c>
      <c r="C28" s="17">
        <f t="shared" si="3"/>
        <v>7345</v>
      </c>
      <c r="D28" s="17">
        <f t="shared" si="4"/>
        <v>7372</v>
      </c>
      <c r="E28" s="34">
        <f t="shared" si="5"/>
        <v>14597</v>
      </c>
      <c r="F28" s="37">
        <v>7271</v>
      </c>
      <c r="G28" s="37">
        <v>7326</v>
      </c>
      <c r="H28" s="37">
        <v>5639</v>
      </c>
      <c r="I28" s="34">
        <f t="shared" si="6"/>
        <v>120</v>
      </c>
      <c r="J28" s="19">
        <v>74</v>
      </c>
      <c r="K28" s="19">
        <v>46</v>
      </c>
      <c r="M28" s="20"/>
      <c r="N28" s="20"/>
      <c r="O28" s="20"/>
      <c r="P28" s="20"/>
      <c r="Q28" s="21"/>
      <c r="R28" s="21"/>
      <c r="S28" s="20"/>
      <c r="T28" s="20"/>
      <c r="U28" s="20"/>
      <c r="V28" s="20"/>
    </row>
    <row r="29" spans="1:22" ht="17.25">
      <c r="A29" s="26" t="s">
        <v>27</v>
      </c>
      <c r="B29" s="17">
        <f t="shared" si="2"/>
        <v>706</v>
      </c>
      <c r="C29" s="17">
        <f t="shared" si="3"/>
        <v>373</v>
      </c>
      <c r="D29" s="17">
        <f t="shared" si="4"/>
        <v>333</v>
      </c>
      <c r="E29" s="34">
        <f t="shared" si="5"/>
        <v>671</v>
      </c>
      <c r="F29" s="37">
        <v>342</v>
      </c>
      <c r="G29" s="37">
        <v>329</v>
      </c>
      <c r="H29" s="37">
        <v>348</v>
      </c>
      <c r="I29" s="34">
        <f t="shared" si="6"/>
        <v>35</v>
      </c>
      <c r="J29" s="19">
        <v>31</v>
      </c>
      <c r="K29" s="19">
        <v>4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</row>
    <row r="30" spans="1:22" ht="17.25">
      <c r="A30" s="29" t="s">
        <v>28</v>
      </c>
      <c r="B30" s="17">
        <f t="shared" si="2"/>
        <v>33007</v>
      </c>
      <c r="C30" s="17">
        <f t="shared" si="3"/>
        <v>16325</v>
      </c>
      <c r="D30" s="17">
        <f t="shared" si="4"/>
        <v>16682</v>
      </c>
      <c r="E30" s="34">
        <f t="shared" si="5"/>
        <v>32505</v>
      </c>
      <c r="F30" s="37">
        <v>16104</v>
      </c>
      <c r="G30" s="37">
        <v>16401</v>
      </c>
      <c r="H30" s="37">
        <v>12521</v>
      </c>
      <c r="I30" s="34">
        <f t="shared" si="6"/>
        <v>502</v>
      </c>
      <c r="J30" s="19">
        <v>221</v>
      </c>
      <c r="K30" s="19">
        <v>281</v>
      </c>
      <c r="L30" s="27"/>
      <c r="M30" s="20"/>
      <c r="N30" s="20"/>
      <c r="O30" s="20"/>
      <c r="P30" s="20"/>
      <c r="Q30" s="21"/>
      <c r="R30" s="21"/>
      <c r="S30" s="20"/>
      <c r="T30" s="20"/>
      <c r="U30" s="20"/>
      <c r="V30" s="20"/>
    </row>
    <row r="31" spans="1:22" ht="17.25">
      <c r="A31" s="29" t="s">
        <v>29</v>
      </c>
      <c r="B31" s="17">
        <f t="shared" si="2"/>
        <v>11881</v>
      </c>
      <c r="C31" s="17">
        <f t="shared" si="3"/>
        <v>5870</v>
      </c>
      <c r="D31" s="17">
        <f t="shared" si="4"/>
        <v>6011</v>
      </c>
      <c r="E31" s="34">
        <f t="shared" si="5"/>
        <v>11749</v>
      </c>
      <c r="F31" s="37">
        <v>5812</v>
      </c>
      <c r="G31" s="37">
        <v>5937</v>
      </c>
      <c r="H31" s="37">
        <v>5664</v>
      </c>
      <c r="I31" s="34">
        <f t="shared" si="6"/>
        <v>132</v>
      </c>
      <c r="J31" s="19">
        <v>58</v>
      </c>
      <c r="K31" s="19">
        <v>74</v>
      </c>
      <c r="L31" s="27"/>
      <c r="M31" s="20"/>
      <c r="N31" s="20"/>
      <c r="O31" s="20"/>
      <c r="P31" s="20"/>
      <c r="Q31" s="21"/>
      <c r="R31" s="21"/>
      <c r="S31" s="20"/>
      <c r="T31" s="20"/>
      <c r="U31" s="20"/>
      <c r="V31" s="20"/>
    </row>
    <row r="32" spans="1:22" ht="17.25">
      <c r="A32" s="29" t="s">
        <v>86</v>
      </c>
      <c r="B32" s="17">
        <f t="shared" si="2"/>
        <v>15680</v>
      </c>
      <c r="C32" s="17">
        <f t="shared" si="3"/>
        <v>7656</v>
      </c>
      <c r="D32" s="17">
        <f t="shared" si="4"/>
        <v>8024</v>
      </c>
      <c r="E32" s="34">
        <f t="shared" si="5"/>
        <v>15604</v>
      </c>
      <c r="F32" s="37">
        <v>7632</v>
      </c>
      <c r="G32" s="37">
        <v>7972</v>
      </c>
      <c r="H32" s="37">
        <v>6599</v>
      </c>
      <c r="I32" s="34">
        <f t="shared" si="6"/>
        <v>76</v>
      </c>
      <c r="J32" s="30">
        <v>24</v>
      </c>
      <c r="K32" s="30">
        <v>52</v>
      </c>
      <c r="L32" s="28"/>
      <c r="M32" s="20"/>
      <c r="N32" s="20"/>
      <c r="O32" s="20"/>
      <c r="P32" s="20"/>
      <c r="Q32" s="21"/>
      <c r="R32" s="21"/>
      <c r="S32" s="20"/>
      <c r="T32" s="20"/>
      <c r="U32" s="20"/>
      <c r="V32" s="20"/>
    </row>
    <row r="33" spans="1:22" ht="17.25">
      <c r="A33" s="29" t="s">
        <v>30</v>
      </c>
      <c r="B33" s="17">
        <f t="shared" si="2"/>
        <v>9701</v>
      </c>
      <c r="C33" s="17">
        <f t="shared" si="3"/>
        <v>4732</v>
      </c>
      <c r="D33" s="17">
        <f t="shared" si="4"/>
        <v>4969</v>
      </c>
      <c r="E33" s="34">
        <f t="shared" si="5"/>
        <v>9663</v>
      </c>
      <c r="F33" s="37">
        <v>4724</v>
      </c>
      <c r="G33" s="37">
        <v>4939</v>
      </c>
      <c r="H33" s="37">
        <v>4088</v>
      </c>
      <c r="I33" s="34">
        <f t="shared" si="6"/>
        <v>38</v>
      </c>
      <c r="J33" s="19">
        <v>8</v>
      </c>
      <c r="K33" s="19">
        <v>30</v>
      </c>
      <c r="L33" s="27"/>
      <c r="M33" s="20"/>
      <c r="N33" s="20"/>
      <c r="O33" s="20"/>
      <c r="P33" s="20"/>
      <c r="Q33" s="21"/>
      <c r="R33" s="21"/>
      <c r="S33" s="20"/>
      <c r="T33" s="20"/>
      <c r="U33" s="20"/>
      <c r="V33" s="20"/>
    </row>
    <row r="34" spans="1:22" ht="17.25">
      <c r="A34" s="29" t="s">
        <v>31</v>
      </c>
      <c r="B34" s="17">
        <f t="shared" si="2"/>
        <v>11476</v>
      </c>
      <c r="C34" s="17">
        <f t="shared" si="3"/>
        <v>5637</v>
      </c>
      <c r="D34" s="17">
        <f t="shared" si="4"/>
        <v>5839</v>
      </c>
      <c r="E34" s="34">
        <f t="shared" si="5"/>
        <v>11427</v>
      </c>
      <c r="F34" s="37">
        <v>5626</v>
      </c>
      <c r="G34" s="37">
        <v>5801</v>
      </c>
      <c r="H34" s="37">
        <v>4977</v>
      </c>
      <c r="I34" s="34">
        <f t="shared" si="6"/>
        <v>49</v>
      </c>
      <c r="J34" s="19">
        <v>11</v>
      </c>
      <c r="K34" s="19">
        <v>38</v>
      </c>
      <c r="L34" s="27"/>
      <c r="M34" s="20"/>
      <c r="N34" s="20"/>
      <c r="O34" s="20"/>
      <c r="P34" s="20"/>
      <c r="Q34" s="21"/>
      <c r="R34" s="21"/>
      <c r="S34" s="20"/>
      <c r="T34" s="20"/>
      <c r="U34" s="20"/>
      <c r="V34" s="20"/>
    </row>
    <row r="35" spans="1:22" ht="17.25">
      <c r="A35" s="29" t="s">
        <v>32</v>
      </c>
      <c r="B35" s="17">
        <f t="shared" si="2"/>
        <v>14936</v>
      </c>
      <c r="C35" s="17">
        <f t="shared" si="3"/>
        <v>7382</v>
      </c>
      <c r="D35" s="17">
        <f t="shared" si="4"/>
        <v>7554</v>
      </c>
      <c r="E35" s="34">
        <f t="shared" si="5"/>
        <v>14881</v>
      </c>
      <c r="F35" s="37">
        <v>7370</v>
      </c>
      <c r="G35" s="37">
        <v>7511</v>
      </c>
      <c r="H35" s="37">
        <v>6461</v>
      </c>
      <c r="I35" s="34">
        <f t="shared" si="6"/>
        <v>55</v>
      </c>
      <c r="J35" s="19">
        <v>12</v>
      </c>
      <c r="K35" s="19">
        <v>43</v>
      </c>
      <c r="L35" s="27"/>
      <c r="M35" s="20"/>
      <c r="N35" s="20"/>
      <c r="O35" s="20"/>
      <c r="P35" s="20"/>
      <c r="Q35" s="21"/>
      <c r="R35" s="21"/>
      <c r="S35" s="20"/>
      <c r="T35" s="20"/>
      <c r="U35" s="20"/>
      <c r="V35" s="20"/>
    </row>
    <row r="36" spans="1:22" ht="17.25">
      <c r="A36" s="29" t="s">
        <v>33</v>
      </c>
      <c r="B36" s="17">
        <f t="shared" si="2"/>
        <v>20645</v>
      </c>
      <c r="C36" s="17">
        <f t="shared" si="3"/>
        <v>10220</v>
      </c>
      <c r="D36" s="17">
        <f t="shared" si="4"/>
        <v>10425</v>
      </c>
      <c r="E36" s="34">
        <f t="shared" si="5"/>
        <v>20502</v>
      </c>
      <c r="F36" s="37">
        <v>10160</v>
      </c>
      <c r="G36" s="37">
        <v>10342</v>
      </c>
      <c r="H36" s="37">
        <v>10531</v>
      </c>
      <c r="I36" s="34">
        <f t="shared" si="6"/>
        <v>143</v>
      </c>
      <c r="J36" s="19">
        <v>60</v>
      </c>
      <c r="K36" s="19">
        <v>83</v>
      </c>
      <c r="L36" s="27"/>
      <c r="M36" s="20"/>
      <c r="N36" s="20"/>
      <c r="O36" s="20"/>
      <c r="P36" s="20"/>
      <c r="Q36" s="21"/>
      <c r="R36" s="21"/>
      <c r="S36" s="20"/>
      <c r="T36" s="20"/>
      <c r="U36" s="20"/>
      <c r="V36" s="20"/>
    </row>
    <row r="37" spans="1:22" ht="17.25">
      <c r="A37" s="29" t="s">
        <v>34</v>
      </c>
      <c r="B37" s="17">
        <f t="shared" si="2"/>
        <v>7271</v>
      </c>
      <c r="C37" s="17">
        <f t="shared" si="3"/>
        <v>3677</v>
      </c>
      <c r="D37" s="17">
        <f t="shared" si="4"/>
        <v>3594</v>
      </c>
      <c r="E37" s="34">
        <f t="shared" si="5"/>
        <v>7229</v>
      </c>
      <c r="F37" s="37">
        <v>3664</v>
      </c>
      <c r="G37" s="37">
        <v>3565</v>
      </c>
      <c r="H37" s="37">
        <v>3626</v>
      </c>
      <c r="I37" s="34">
        <f t="shared" si="6"/>
        <v>42</v>
      </c>
      <c r="J37" s="19">
        <v>13</v>
      </c>
      <c r="K37" s="19">
        <v>29</v>
      </c>
      <c r="M37" s="20"/>
      <c r="N37" s="20"/>
      <c r="O37" s="20"/>
      <c r="P37" s="20"/>
      <c r="Q37" s="21"/>
      <c r="R37" s="21"/>
      <c r="S37" s="20"/>
      <c r="T37" s="20"/>
      <c r="U37" s="20"/>
      <c r="V37" s="20"/>
    </row>
    <row r="38" spans="1:22" ht="17.25">
      <c r="A38" s="26" t="s">
        <v>35</v>
      </c>
      <c r="B38" s="17">
        <f t="shared" si="2"/>
        <v>13380</v>
      </c>
      <c r="C38" s="17">
        <f t="shared" si="3"/>
        <v>6607</v>
      </c>
      <c r="D38" s="17">
        <f t="shared" si="4"/>
        <v>6773</v>
      </c>
      <c r="E38" s="34">
        <f t="shared" si="5"/>
        <v>13253</v>
      </c>
      <c r="F38" s="37">
        <v>6562</v>
      </c>
      <c r="G38" s="37">
        <v>6691</v>
      </c>
      <c r="H38" s="37">
        <v>6310</v>
      </c>
      <c r="I38" s="34">
        <f t="shared" si="6"/>
        <v>127</v>
      </c>
      <c r="J38" s="19">
        <v>45</v>
      </c>
      <c r="K38" s="19">
        <v>82</v>
      </c>
      <c r="M38" s="20"/>
      <c r="N38" s="20"/>
      <c r="O38" s="20"/>
      <c r="P38" s="20"/>
      <c r="Q38" s="21"/>
      <c r="R38" s="21"/>
      <c r="S38" s="20"/>
      <c r="T38" s="20"/>
      <c r="U38" s="20"/>
      <c r="V38" s="20"/>
    </row>
    <row r="39" spans="1:22" ht="17.25">
      <c r="A39" s="32" t="s">
        <v>79</v>
      </c>
      <c r="B39" s="33">
        <f t="shared" si="2"/>
        <v>196033</v>
      </c>
      <c r="C39" s="33">
        <f t="shared" si="3"/>
        <v>98648</v>
      </c>
      <c r="D39" s="33">
        <f t="shared" si="4"/>
        <v>97385</v>
      </c>
      <c r="E39" s="34">
        <f t="shared" si="5"/>
        <v>193975</v>
      </c>
      <c r="F39" s="36">
        <f>SUM(F40:F51)</f>
        <v>97511</v>
      </c>
      <c r="G39" s="36">
        <f t="shared" ref="G39:K39" si="9">SUM(G40:G51)</f>
        <v>96464</v>
      </c>
      <c r="H39" s="36">
        <f t="shared" si="9"/>
        <v>80918</v>
      </c>
      <c r="I39" s="36">
        <f t="shared" si="9"/>
        <v>2058</v>
      </c>
      <c r="J39" s="36">
        <f t="shared" si="9"/>
        <v>1137</v>
      </c>
      <c r="K39" s="36">
        <f t="shared" si="9"/>
        <v>921</v>
      </c>
      <c r="M39" s="20"/>
      <c r="N39" s="20"/>
      <c r="O39" s="20"/>
      <c r="P39" s="20"/>
      <c r="Q39" s="21"/>
      <c r="R39" s="21"/>
      <c r="S39" s="20"/>
      <c r="T39" s="20"/>
      <c r="U39" s="20"/>
      <c r="V39" s="20"/>
    </row>
    <row r="40" spans="1:22" ht="17.25">
      <c r="A40" s="26" t="s">
        <v>36</v>
      </c>
      <c r="B40" s="17">
        <f t="shared" si="2"/>
        <v>67420</v>
      </c>
      <c r="C40" s="17">
        <f t="shared" si="3"/>
        <v>33935</v>
      </c>
      <c r="D40" s="17">
        <f t="shared" si="4"/>
        <v>33485</v>
      </c>
      <c r="E40" s="34">
        <f t="shared" si="5"/>
        <v>66950</v>
      </c>
      <c r="F40" s="37">
        <v>33677</v>
      </c>
      <c r="G40" s="37">
        <v>33273</v>
      </c>
      <c r="H40" s="37">
        <v>24814</v>
      </c>
      <c r="I40" s="34">
        <f t="shared" si="6"/>
        <v>470</v>
      </c>
      <c r="J40" s="19">
        <v>258</v>
      </c>
      <c r="K40" s="19">
        <v>212</v>
      </c>
      <c r="M40" s="20"/>
      <c r="N40" s="20"/>
      <c r="O40" s="20"/>
      <c r="P40" s="20"/>
      <c r="Q40" s="21"/>
      <c r="R40" s="21"/>
      <c r="S40" s="20"/>
      <c r="T40" s="20"/>
      <c r="U40" s="20"/>
      <c r="V40" s="20"/>
    </row>
    <row r="41" spans="1:22" ht="17.25">
      <c r="A41" s="29" t="s">
        <v>37</v>
      </c>
      <c r="B41" s="17">
        <f t="shared" si="2"/>
        <v>11238</v>
      </c>
      <c r="C41" s="17">
        <f t="shared" si="3"/>
        <v>5597</v>
      </c>
      <c r="D41" s="17">
        <f t="shared" si="4"/>
        <v>5641</v>
      </c>
      <c r="E41" s="34">
        <f t="shared" si="5"/>
        <v>11169</v>
      </c>
      <c r="F41" s="37">
        <v>5576</v>
      </c>
      <c r="G41" s="37">
        <v>5593</v>
      </c>
      <c r="H41" s="37">
        <v>5316</v>
      </c>
      <c r="I41" s="34">
        <f t="shared" si="6"/>
        <v>69</v>
      </c>
      <c r="J41" s="19">
        <v>21</v>
      </c>
      <c r="K41" s="19">
        <v>48</v>
      </c>
      <c r="M41" s="20"/>
      <c r="N41" s="20"/>
      <c r="O41" s="20"/>
      <c r="P41" s="20"/>
      <c r="Q41" s="21"/>
      <c r="R41" s="21"/>
      <c r="S41" s="20"/>
      <c r="T41" s="20"/>
      <c r="U41" s="20"/>
      <c r="V41" s="20"/>
    </row>
    <row r="42" spans="1:22" ht="17.25">
      <c r="A42" s="29" t="s">
        <v>38</v>
      </c>
      <c r="B42" s="17">
        <f t="shared" si="2"/>
        <v>7834</v>
      </c>
      <c r="C42" s="17">
        <f t="shared" si="3"/>
        <v>3912</v>
      </c>
      <c r="D42" s="17">
        <f t="shared" si="4"/>
        <v>3922</v>
      </c>
      <c r="E42" s="34">
        <f t="shared" si="5"/>
        <v>7810</v>
      </c>
      <c r="F42" s="37">
        <v>3906</v>
      </c>
      <c r="G42" s="37">
        <v>3904</v>
      </c>
      <c r="H42" s="37">
        <v>3502</v>
      </c>
      <c r="I42" s="34">
        <f t="shared" si="6"/>
        <v>24</v>
      </c>
      <c r="J42" s="19">
        <v>6</v>
      </c>
      <c r="K42" s="19">
        <v>18</v>
      </c>
      <c r="M42" s="20"/>
      <c r="N42" s="20"/>
      <c r="O42" s="20"/>
      <c r="P42" s="20"/>
      <c r="Q42" s="21"/>
      <c r="R42" s="21"/>
      <c r="S42" s="20"/>
      <c r="T42" s="20"/>
      <c r="U42" s="20"/>
      <c r="V42" s="20"/>
    </row>
    <row r="43" spans="1:22" ht="17.25">
      <c r="A43" s="29" t="s">
        <v>87</v>
      </c>
      <c r="B43" s="17">
        <f>(E43+I43)</f>
        <v>15941</v>
      </c>
      <c r="C43" s="17">
        <f t="shared" si="3"/>
        <v>8011</v>
      </c>
      <c r="D43" s="17">
        <f t="shared" si="4"/>
        <v>7930</v>
      </c>
      <c r="E43" s="34">
        <f t="shared" si="5"/>
        <v>15822</v>
      </c>
      <c r="F43" s="37">
        <v>7967</v>
      </c>
      <c r="G43" s="37">
        <v>7855</v>
      </c>
      <c r="H43" s="37">
        <v>7137</v>
      </c>
      <c r="I43" s="34">
        <f t="shared" si="6"/>
        <v>119</v>
      </c>
      <c r="J43" s="19">
        <v>44</v>
      </c>
      <c r="K43" s="19">
        <v>75</v>
      </c>
      <c r="L43" s="20"/>
      <c r="M43" s="20"/>
      <c r="N43" s="20"/>
      <c r="O43" s="20"/>
      <c r="P43" s="20"/>
      <c r="Q43" s="21"/>
      <c r="R43" s="21"/>
      <c r="S43" s="20"/>
      <c r="T43" s="20"/>
      <c r="U43" s="20"/>
      <c r="V43" s="20"/>
    </row>
    <row r="44" spans="1:22" ht="17.25">
      <c r="A44" s="29" t="s">
        <v>39</v>
      </c>
      <c r="B44" s="17">
        <f t="shared" ref="B44:B51" si="10">(E44+I44)</f>
        <v>6705</v>
      </c>
      <c r="C44" s="17">
        <f t="shared" si="3"/>
        <v>3400</v>
      </c>
      <c r="D44" s="17">
        <f t="shared" si="4"/>
        <v>3305</v>
      </c>
      <c r="E44" s="34">
        <f t="shared" si="5"/>
        <v>6663</v>
      </c>
      <c r="F44" s="37">
        <v>3391</v>
      </c>
      <c r="G44" s="37">
        <v>3272</v>
      </c>
      <c r="H44" s="37">
        <v>3184</v>
      </c>
      <c r="I44" s="34">
        <f t="shared" si="6"/>
        <v>42</v>
      </c>
      <c r="J44" s="19">
        <v>9</v>
      </c>
      <c r="K44" s="19">
        <v>33</v>
      </c>
      <c r="M44" s="20"/>
      <c r="N44" s="20"/>
      <c r="O44" s="20"/>
      <c r="P44" s="20"/>
      <c r="Q44" s="21"/>
      <c r="R44" s="21"/>
      <c r="S44" s="20"/>
      <c r="T44" s="20"/>
      <c r="U44" s="20"/>
      <c r="V44" s="20"/>
    </row>
    <row r="45" spans="1:22" ht="17.25">
      <c r="A45" s="26" t="s">
        <v>40</v>
      </c>
      <c r="B45" s="17">
        <f t="shared" si="10"/>
        <v>11859</v>
      </c>
      <c r="C45" s="17">
        <f t="shared" si="3"/>
        <v>5978</v>
      </c>
      <c r="D45" s="17">
        <f t="shared" si="4"/>
        <v>5881</v>
      </c>
      <c r="E45" s="34">
        <f t="shared" si="5"/>
        <v>11756</v>
      </c>
      <c r="F45" s="37">
        <v>5925</v>
      </c>
      <c r="G45" s="37">
        <v>5831</v>
      </c>
      <c r="H45" s="37">
        <v>5500</v>
      </c>
      <c r="I45" s="34">
        <f t="shared" si="6"/>
        <v>103</v>
      </c>
      <c r="J45" s="19">
        <v>53</v>
      </c>
      <c r="K45" s="19">
        <v>50</v>
      </c>
      <c r="M45" s="20"/>
      <c r="N45" s="20"/>
      <c r="O45" s="20"/>
      <c r="P45" s="20"/>
      <c r="Q45" s="21"/>
      <c r="R45" s="21"/>
      <c r="S45" s="20"/>
      <c r="T45" s="20"/>
      <c r="U45" s="20"/>
      <c r="V45" s="20"/>
    </row>
    <row r="46" spans="1:22" ht="17.25">
      <c r="A46" s="26" t="s">
        <v>41</v>
      </c>
      <c r="B46" s="17">
        <f t="shared" si="10"/>
        <v>32762</v>
      </c>
      <c r="C46" s="17">
        <f t="shared" si="3"/>
        <v>16282</v>
      </c>
      <c r="D46" s="17">
        <f t="shared" si="4"/>
        <v>16480</v>
      </c>
      <c r="E46" s="34">
        <f t="shared" si="5"/>
        <v>32643</v>
      </c>
      <c r="F46" s="37">
        <v>16212</v>
      </c>
      <c r="G46" s="37">
        <v>16431</v>
      </c>
      <c r="H46" s="37">
        <v>11841</v>
      </c>
      <c r="I46" s="34">
        <f t="shared" si="6"/>
        <v>119</v>
      </c>
      <c r="J46" s="19">
        <v>70</v>
      </c>
      <c r="K46" s="19">
        <v>49</v>
      </c>
      <c r="M46" s="20"/>
      <c r="N46" s="20"/>
      <c r="O46" s="20"/>
      <c r="P46" s="20"/>
      <c r="Q46" s="21"/>
      <c r="R46" s="21"/>
      <c r="S46" s="20"/>
      <c r="T46" s="20"/>
      <c r="U46" s="20"/>
      <c r="V46" s="20"/>
    </row>
    <row r="47" spans="1:22" ht="17.25">
      <c r="A47" s="26" t="s">
        <v>42</v>
      </c>
      <c r="B47" s="17">
        <f t="shared" si="10"/>
        <v>9808</v>
      </c>
      <c r="C47" s="17">
        <f t="shared" si="3"/>
        <v>4992</v>
      </c>
      <c r="D47" s="17">
        <f t="shared" si="4"/>
        <v>4816</v>
      </c>
      <c r="E47" s="34">
        <f t="shared" si="5"/>
        <v>9749</v>
      </c>
      <c r="F47" s="37">
        <v>4971</v>
      </c>
      <c r="G47" s="37">
        <v>4778</v>
      </c>
      <c r="H47" s="37">
        <v>4546</v>
      </c>
      <c r="I47" s="34">
        <f t="shared" si="6"/>
        <v>59</v>
      </c>
      <c r="J47" s="19">
        <v>21</v>
      </c>
      <c r="K47" s="19">
        <v>38</v>
      </c>
      <c r="M47" s="20"/>
      <c r="N47" s="20"/>
      <c r="O47" s="20"/>
      <c r="P47" s="20"/>
      <c r="Q47" s="21"/>
      <c r="R47" s="21"/>
      <c r="S47" s="20"/>
      <c r="T47" s="20"/>
      <c r="U47" s="20"/>
      <c r="V47" s="20"/>
    </row>
    <row r="48" spans="1:22" ht="17.25">
      <c r="A48" s="26" t="s">
        <v>43</v>
      </c>
      <c r="B48" s="17">
        <f t="shared" si="10"/>
        <v>8389</v>
      </c>
      <c r="C48" s="17">
        <f t="shared" si="3"/>
        <v>4180</v>
      </c>
      <c r="D48" s="17">
        <f t="shared" si="4"/>
        <v>4209</v>
      </c>
      <c r="E48" s="34">
        <f t="shared" si="5"/>
        <v>8187</v>
      </c>
      <c r="F48" s="37">
        <v>4097</v>
      </c>
      <c r="G48" s="37">
        <v>4090</v>
      </c>
      <c r="H48" s="37">
        <v>4316</v>
      </c>
      <c r="I48" s="34">
        <f t="shared" si="6"/>
        <v>202</v>
      </c>
      <c r="J48" s="19">
        <v>83</v>
      </c>
      <c r="K48" s="19">
        <v>119</v>
      </c>
      <c r="M48" s="20"/>
      <c r="N48" s="20"/>
      <c r="O48" s="20"/>
      <c r="P48" s="20"/>
      <c r="Q48" s="21"/>
      <c r="R48" s="21"/>
      <c r="S48" s="20"/>
      <c r="T48" s="20"/>
      <c r="U48" s="20"/>
      <c r="V48" s="20"/>
    </row>
    <row r="49" spans="1:22" ht="17.25">
      <c r="A49" s="26" t="s">
        <v>44</v>
      </c>
      <c r="B49" s="17">
        <f t="shared" si="10"/>
        <v>9699</v>
      </c>
      <c r="C49" s="17">
        <f t="shared" si="3"/>
        <v>4839</v>
      </c>
      <c r="D49" s="17">
        <f t="shared" si="4"/>
        <v>4860</v>
      </c>
      <c r="E49" s="34">
        <f t="shared" si="5"/>
        <v>9624</v>
      </c>
      <c r="F49" s="37">
        <v>4820</v>
      </c>
      <c r="G49" s="37">
        <v>4804</v>
      </c>
      <c r="H49" s="37">
        <v>4412</v>
      </c>
      <c r="I49" s="34">
        <f t="shared" si="6"/>
        <v>75</v>
      </c>
      <c r="J49" s="19">
        <v>19</v>
      </c>
      <c r="K49" s="19">
        <v>56</v>
      </c>
      <c r="M49" s="20"/>
      <c r="N49" s="20"/>
      <c r="O49" s="20"/>
      <c r="P49" s="20"/>
      <c r="Q49" s="21"/>
      <c r="R49" s="21"/>
      <c r="S49" s="20"/>
      <c r="T49" s="20"/>
      <c r="U49" s="20"/>
      <c r="V49" s="20"/>
    </row>
    <row r="50" spans="1:22" ht="17.25">
      <c r="A50" s="26" t="s">
        <v>45</v>
      </c>
      <c r="B50" s="17">
        <f t="shared" si="10"/>
        <v>10172</v>
      </c>
      <c r="C50" s="17">
        <f t="shared" si="3"/>
        <v>5066</v>
      </c>
      <c r="D50" s="17">
        <f t="shared" si="4"/>
        <v>5106</v>
      </c>
      <c r="E50" s="34">
        <f t="shared" si="5"/>
        <v>10023</v>
      </c>
      <c r="F50" s="37">
        <v>4992</v>
      </c>
      <c r="G50" s="37">
        <v>5031</v>
      </c>
      <c r="H50" s="37">
        <v>4434</v>
      </c>
      <c r="I50" s="34">
        <f t="shared" si="6"/>
        <v>149</v>
      </c>
      <c r="J50" s="19">
        <v>74</v>
      </c>
      <c r="K50" s="19">
        <v>75</v>
      </c>
      <c r="M50" s="20"/>
      <c r="N50" s="20"/>
      <c r="O50" s="20"/>
      <c r="P50" s="20"/>
      <c r="Q50" s="21"/>
      <c r="R50" s="21"/>
      <c r="S50" s="20"/>
      <c r="T50" s="20"/>
      <c r="U50" s="20"/>
      <c r="V50" s="20"/>
    </row>
    <row r="51" spans="1:22" ht="17.25">
      <c r="A51" s="26" t="s">
        <v>46</v>
      </c>
      <c r="B51" s="17">
        <f t="shared" si="10"/>
        <v>4206</v>
      </c>
      <c r="C51" s="17">
        <f t="shared" si="3"/>
        <v>2456</v>
      </c>
      <c r="D51" s="17">
        <f t="shared" si="4"/>
        <v>1750</v>
      </c>
      <c r="E51" s="34">
        <f t="shared" si="5"/>
        <v>3579</v>
      </c>
      <c r="F51" s="37">
        <v>1977</v>
      </c>
      <c r="G51" s="37">
        <v>1602</v>
      </c>
      <c r="H51" s="37">
        <v>1916</v>
      </c>
      <c r="I51" s="34">
        <f t="shared" si="6"/>
        <v>627</v>
      </c>
      <c r="J51" s="19">
        <v>479</v>
      </c>
      <c r="K51" s="19">
        <v>148</v>
      </c>
      <c r="M51" s="20"/>
      <c r="N51" s="20"/>
      <c r="O51" s="20"/>
      <c r="P51" s="20"/>
      <c r="Q51" s="21"/>
      <c r="R51" s="21"/>
      <c r="S51" s="20"/>
      <c r="T51" s="20"/>
      <c r="U51" s="20"/>
      <c r="V51" s="20"/>
    </row>
    <row r="52" spans="1:22" ht="17.25">
      <c r="A52" s="32" t="s">
        <v>80</v>
      </c>
      <c r="B52" s="33">
        <f t="shared" si="2"/>
        <v>196847</v>
      </c>
      <c r="C52" s="33">
        <f t="shared" si="3"/>
        <v>101026</v>
      </c>
      <c r="D52" s="33">
        <f t="shared" si="4"/>
        <v>95821</v>
      </c>
      <c r="E52" s="34">
        <f t="shared" si="5"/>
        <v>193439</v>
      </c>
      <c r="F52" s="36">
        <f t="shared" ref="F52:K52" si="11">SUM(F53:F65)</f>
        <v>98894</v>
      </c>
      <c r="G52" s="36">
        <f t="shared" si="11"/>
        <v>94545</v>
      </c>
      <c r="H52" s="36">
        <f t="shared" si="11"/>
        <v>79948</v>
      </c>
      <c r="I52" s="36">
        <f t="shared" si="11"/>
        <v>3408</v>
      </c>
      <c r="J52" s="36">
        <f t="shared" si="11"/>
        <v>2132</v>
      </c>
      <c r="K52" s="36">
        <f t="shared" si="11"/>
        <v>1276</v>
      </c>
      <c r="M52" s="20"/>
      <c r="N52" s="20"/>
      <c r="O52" s="20"/>
      <c r="P52" s="20"/>
      <c r="Q52" s="21"/>
      <c r="R52" s="21"/>
      <c r="S52" s="20"/>
      <c r="T52" s="20"/>
      <c r="U52" s="20"/>
      <c r="V52" s="20"/>
    </row>
    <row r="53" spans="1:22" ht="17.25">
      <c r="A53" s="26" t="s">
        <v>47</v>
      </c>
      <c r="B53" s="17">
        <f t="shared" si="2"/>
        <v>18029</v>
      </c>
      <c r="C53" s="17">
        <f t="shared" si="3"/>
        <v>9313</v>
      </c>
      <c r="D53" s="17">
        <f t="shared" si="4"/>
        <v>8716</v>
      </c>
      <c r="E53" s="34">
        <f t="shared" si="5"/>
        <v>17912</v>
      </c>
      <c r="F53" s="37">
        <v>9245</v>
      </c>
      <c r="G53" s="37">
        <v>8667</v>
      </c>
      <c r="H53" s="37">
        <v>7760</v>
      </c>
      <c r="I53" s="34">
        <f t="shared" si="6"/>
        <v>117</v>
      </c>
      <c r="J53" s="19">
        <v>68</v>
      </c>
      <c r="K53" s="19">
        <v>49</v>
      </c>
      <c r="M53" s="20"/>
      <c r="N53" s="20"/>
      <c r="O53" s="20"/>
      <c r="P53" s="20"/>
      <c r="Q53" s="21"/>
      <c r="R53" s="21"/>
      <c r="S53" s="20"/>
      <c r="T53" s="20"/>
      <c r="U53" s="20"/>
      <c r="V53" s="20"/>
    </row>
    <row r="54" spans="1:22" ht="17.25">
      <c r="A54" s="26" t="s">
        <v>48</v>
      </c>
      <c r="B54" s="17">
        <f t="shared" si="2"/>
        <v>9132</v>
      </c>
      <c r="C54" s="17">
        <f t="shared" si="3"/>
        <v>4528</v>
      </c>
      <c r="D54" s="17">
        <f t="shared" si="4"/>
        <v>4604</v>
      </c>
      <c r="E54" s="34">
        <f t="shared" si="5"/>
        <v>9025</v>
      </c>
      <c r="F54" s="37">
        <v>4480</v>
      </c>
      <c r="G54" s="37">
        <v>4545</v>
      </c>
      <c r="H54" s="37">
        <v>4390</v>
      </c>
      <c r="I54" s="34">
        <f t="shared" si="6"/>
        <v>107</v>
      </c>
      <c r="J54" s="19">
        <v>48</v>
      </c>
      <c r="K54" s="19">
        <v>59</v>
      </c>
      <c r="M54" s="20"/>
      <c r="N54" s="20"/>
      <c r="O54" s="20"/>
      <c r="P54" s="20"/>
      <c r="Q54" s="21"/>
      <c r="R54" s="21"/>
      <c r="S54" s="20"/>
      <c r="T54" s="20"/>
      <c r="U54" s="20"/>
      <c r="V54" s="20"/>
    </row>
    <row r="55" spans="1:22" ht="17.25">
      <c r="A55" s="26" t="s">
        <v>49</v>
      </c>
      <c r="B55" s="17">
        <f t="shared" si="2"/>
        <v>5355</v>
      </c>
      <c r="C55" s="17">
        <f t="shared" si="3"/>
        <v>2702</v>
      </c>
      <c r="D55" s="17">
        <f t="shared" si="4"/>
        <v>2653</v>
      </c>
      <c r="E55" s="34">
        <f t="shared" si="5"/>
        <v>5327</v>
      </c>
      <c r="F55" s="37">
        <v>2691</v>
      </c>
      <c r="G55" s="37">
        <v>2636</v>
      </c>
      <c r="H55" s="37">
        <v>2715</v>
      </c>
      <c r="I55" s="34">
        <f t="shared" si="6"/>
        <v>28</v>
      </c>
      <c r="J55" s="19">
        <v>11</v>
      </c>
      <c r="K55" s="19">
        <v>17</v>
      </c>
      <c r="M55" s="20"/>
      <c r="N55" s="20"/>
      <c r="O55" s="20"/>
      <c r="P55" s="20"/>
      <c r="Q55" s="21"/>
      <c r="R55" s="21"/>
      <c r="S55" s="20"/>
      <c r="T55" s="20"/>
      <c r="U55" s="20"/>
      <c r="V55" s="20"/>
    </row>
    <row r="56" spans="1:22" ht="17.25">
      <c r="A56" s="26" t="s">
        <v>50</v>
      </c>
      <c r="B56" s="17">
        <f t="shared" si="2"/>
        <v>11666</v>
      </c>
      <c r="C56" s="17">
        <f t="shared" si="3"/>
        <v>5871</v>
      </c>
      <c r="D56" s="17">
        <f t="shared" si="4"/>
        <v>5795</v>
      </c>
      <c r="E56" s="34">
        <f t="shared" si="5"/>
        <v>11598</v>
      </c>
      <c r="F56" s="37">
        <v>5841</v>
      </c>
      <c r="G56" s="37">
        <v>5757</v>
      </c>
      <c r="H56" s="37">
        <v>4616</v>
      </c>
      <c r="I56" s="34">
        <f t="shared" si="6"/>
        <v>68</v>
      </c>
      <c r="J56" s="19">
        <v>30</v>
      </c>
      <c r="K56" s="19">
        <v>38</v>
      </c>
      <c r="M56" s="20"/>
      <c r="N56" s="20"/>
      <c r="O56" s="20"/>
      <c r="P56" s="20"/>
      <c r="Q56" s="21"/>
      <c r="R56" s="21"/>
      <c r="S56" s="20"/>
      <c r="T56" s="20"/>
      <c r="U56" s="20"/>
      <c r="V56" s="20"/>
    </row>
    <row r="57" spans="1:22" ht="17.25">
      <c r="A57" s="26" t="s">
        <v>51</v>
      </c>
      <c r="B57" s="17">
        <f t="shared" si="2"/>
        <v>7784</v>
      </c>
      <c r="C57" s="17">
        <f t="shared" si="3"/>
        <v>3851</v>
      </c>
      <c r="D57" s="17">
        <f t="shared" si="4"/>
        <v>3933</v>
      </c>
      <c r="E57" s="34">
        <f t="shared" si="5"/>
        <v>7745</v>
      </c>
      <c r="F57" s="37">
        <v>3841</v>
      </c>
      <c r="G57" s="37">
        <v>3904</v>
      </c>
      <c r="H57" s="37">
        <v>3339</v>
      </c>
      <c r="I57" s="34">
        <f t="shared" si="6"/>
        <v>39</v>
      </c>
      <c r="J57" s="19">
        <v>10</v>
      </c>
      <c r="K57" s="19">
        <v>29</v>
      </c>
      <c r="M57" s="20"/>
      <c r="N57" s="20"/>
      <c r="O57" s="20"/>
      <c r="P57" s="20"/>
      <c r="Q57" s="21"/>
      <c r="R57" s="21"/>
      <c r="S57" s="20"/>
      <c r="T57" s="20"/>
      <c r="U57" s="20"/>
      <c r="V57" s="20"/>
    </row>
    <row r="58" spans="1:22" ht="17.25">
      <c r="A58" s="26" t="s">
        <v>52</v>
      </c>
      <c r="B58" s="17">
        <f t="shared" si="2"/>
        <v>17673</v>
      </c>
      <c r="C58" s="17">
        <f t="shared" si="3"/>
        <v>9007</v>
      </c>
      <c r="D58" s="17">
        <f t="shared" si="4"/>
        <v>8666</v>
      </c>
      <c r="E58" s="34">
        <f t="shared" si="5"/>
        <v>17535</v>
      </c>
      <c r="F58" s="37">
        <v>8935</v>
      </c>
      <c r="G58" s="37">
        <v>8600</v>
      </c>
      <c r="H58" s="37">
        <v>6741</v>
      </c>
      <c r="I58" s="34">
        <f t="shared" si="6"/>
        <v>138</v>
      </c>
      <c r="J58" s="19">
        <v>72</v>
      </c>
      <c r="K58" s="19">
        <v>66</v>
      </c>
      <c r="M58" s="20"/>
      <c r="N58" s="20"/>
      <c r="O58" s="20"/>
      <c r="P58" s="20"/>
      <c r="Q58" s="21"/>
      <c r="R58" s="21"/>
      <c r="S58" s="20"/>
      <c r="T58" s="20"/>
      <c r="U58" s="20"/>
      <c r="V58" s="20"/>
    </row>
    <row r="59" spans="1:22" ht="17.25">
      <c r="A59" s="26" t="s">
        <v>53</v>
      </c>
      <c r="B59" s="17">
        <f t="shared" si="2"/>
        <v>8815</v>
      </c>
      <c r="C59" s="17">
        <f t="shared" si="3"/>
        <v>4626</v>
      </c>
      <c r="D59" s="17">
        <f t="shared" si="4"/>
        <v>4189</v>
      </c>
      <c r="E59" s="34">
        <f t="shared" si="5"/>
        <v>8705</v>
      </c>
      <c r="F59" s="37">
        <v>4579</v>
      </c>
      <c r="G59" s="37">
        <v>4126</v>
      </c>
      <c r="H59" s="37">
        <v>4447</v>
      </c>
      <c r="I59" s="34">
        <f t="shared" si="6"/>
        <v>110</v>
      </c>
      <c r="J59" s="19">
        <v>47</v>
      </c>
      <c r="K59" s="19">
        <v>63</v>
      </c>
      <c r="M59" s="20"/>
      <c r="N59" s="20"/>
      <c r="O59" s="20"/>
      <c r="P59" s="20"/>
      <c r="Q59" s="21"/>
      <c r="R59" s="21"/>
      <c r="S59" s="20"/>
      <c r="T59" s="20"/>
      <c r="U59" s="20"/>
      <c r="V59" s="20"/>
    </row>
    <row r="60" spans="1:22" ht="17.25">
      <c r="A60" s="26" t="s">
        <v>54</v>
      </c>
      <c r="B60" s="17">
        <f t="shared" si="2"/>
        <v>21845</v>
      </c>
      <c r="C60" s="17">
        <f t="shared" si="3"/>
        <v>10890</v>
      </c>
      <c r="D60" s="17">
        <f t="shared" si="4"/>
        <v>10955</v>
      </c>
      <c r="E60" s="34">
        <f t="shared" si="5"/>
        <v>21743</v>
      </c>
      <c r="F60" s="37">
        <v>10864</v>
      </c>
      <c r="G60" s="37">
        <v>10879</v>
      </c>
      <c r="H60" s="37">
        <v>8595</v>
      </c>
      <c r="I60" s="34">
        <f t="shared" si="6"/>
        <v>102</v>
      </c>
      <c r="J60" s="19">
        <v>26</v>
      </c>
      <c r="K60" s="19">
        <v>76</v>
      </c>
      <c r="M60" s="20"/>
      <c r="N60" s="20"/>
      <c r="O60" s="20"/>
      <c r="P60" s="20"/>
      <c r="Q60" s="21"/>
      <c r="R60" s="21"/>
      <c r="S60" s="20"/>
      <c r="T60" s="20"/>
      <c r="U60" s="20"/>
      <c r="V60" s="20"/>
    </row>
    <row r="61" spans="1:22" ht="17.25">
      <c r="A61" s="26" t="s">
        <v>55</v>
      </c>
      <c r="B61" s="17">
        <f t="shared" si="2"/>
        <v>10426</v>
      </c>
      <c r="C61" s="17">
        <f t="shared" si="3"/>
        <v>5118</v>
      </c>
      <c r="D61" s="17">
        <f t="shared" si="4"/>
        <v>5308</v>
      </c>
      <c r="E61" s="34">
        <f t="shared" si="5"/>
        <v>10387</v>
      </c>
      <c r="F61" s="37">
        <v>5106</v>
      </c>
      <c r="G61" s="37">
        <v>5281</v>
      </c>
      <c r="H61" s="37">
        <v>4093</v>
      </c>
      <c r="I61" s="34">
        <f t="shared" si="6"/>
        <v>39</v>
      </c>
      <c r="J61" s="19">
        <v>12</v>
      </c>
      <c r="K61" s="19">
        <v>27</v>
      </c>
      <c r="M61" s="20"/>
      <c r="N61" s="20"/>
      <c r="O61" s="20"/>
      <c r="P61" s="20"/>
      <c r="Q61" s="21"/>
      <c r="R61" s="21"/>
      <c r="S61" s="20"/>
      <c r="T61" s="20"/>
      <c r="U61" s="20"/>
      <c r="V61" s="20"/>
    </row>
    <row r="62" spans="1:22" ht="17.25">
      <c r="A62" s="26" t="s">
        <v>56</v>
      </c>
      <c r="B62" s="17">
        <f t="shared" si="2"/>
        <v>26522</v>
      </c>
      <c r="C62" s="17">
        <f t="shared" si="3"/>
        <v>13225</v>
      </c>
      <c r="D62" s="17">
        <f t="shared" si="4"/>
        <v>13297</v>
      </c>
      <c r="E62" s="34">
        <f t="shared" si="5"/>
        <v>26447</v>
      </c>
      <c r="F62" s="37">
        <v>13192</v>
      </c>
      <c r="G62" s="37">
        <v>13255</v>
      </c>
      <c r="H62" s="37">
        <v>9072</v>
      </c>
      <c r="I62" s="34">
        <f t="shared" si="6"/>
        <v>75</v>
      </c>
      <c r="J62" s="19">
        <v>33</v>
      </c>
      <c r="K62" s="19">
        <v>42</v>
      </c>
      <c r="M62" s="20"/>
      <c r="N62" s="20"/>
      <c r="O62" s="20"/>
      <c r="P62" s="20"/>
      <c r="Q62" s="21"/>
      <c r="R62" s="21"/>
      <c r="S62" s="20"/>
      <c r="T62" s="20"/>
      <c r="U62" s="20"/>
      <c r="V62" s="20"/>
    </row>
    <row r="63" spans="1:22" ht="17.25">
      <c r="A63" s="26" t="s">
        <v>57</v>
      </c>
      <c r="B63" s="17">
        <f t="shared" si="2"/>
        <v>12618</v>
      </c>
      <c r="C63" s="17">
        <f t="shared" si="3"/>
        <v>6525</v>
      </c>
      <c r="D63" s="17">
        <f t="shared" si="4"/>
        <v>6093</v>
      </c>
      <c r="E63" s="34">
        <f t="shared" si="5"/>
        <v>12330</v>
      </c>
      <c r="F63" s="37">
        <v>6274</v>
      </c>
      <c r="G63" s="37">
        <v>6056</v>
      </c>
      <c r="H63" s="37">
        <v>5092</v>
      </c>
      <c r="I63" s="34">
        <f t="shared" si="6"/>
        <v>288</v>
      </c>
      <c r="J63" s="19">
        <v>251</v>
      </c>
      <c r="K63" s="19">
        <v>37</v>
      </c>
      <c r="M63" s="20"/>
      <c r="N63" s="20"/>
      <c r="O63" s="20"/>
      <c r="P63" s="20"/>
      <c r="Q63" s="21"/>
      <c r="R63" s="21"/>
      <c r="S63" s="20"/>
      <c r="T63" s="20"/>
      <c r="U63" s="20"/>
      <c r="V63" s="20"/>
    </row>
    <row r="64" spans="1:22" ht="17.25">
      <c r="A64" s="26" t="s">
        <v>58</v>
      </c>
      <c r="B64" s="17">
        <f t="shared" ref="B64:B65" si="12">(E64+I64)</f>
        <v>7350</v>
      </c>
      <c r="C64" s="17">
        <f t="shared" ref="C64:C65" si="13">(F64+J64)</f>
        <v>4099</v>
      </c>
      <c r="D64" s="17">
        <f t="shared" ref="D64:D65" si="14">(G64+K64)</f>
        <v>3251</v>
      </c>
      <c r="E64" s="34">
        <f t="shared" si="5"/>
        <v>6600</v>
      </c>
      <c r="F64" s="37">
        <v>3396</v>
      </c>
      <c r="G64" s="37">
        <v>3204</v>
      </c>
      <c r="H64" s="37">
        <v>2706</v>
      </c>
      <c r="I64" s="34">
        <f t="shared" si="6"/>
        <v>750</v>
      </c>
      <c r="J64" s="19">
        <v>703</v>
      </c>
      <c r="K64" s="19">
        <v>47</v>
      </c>
      <c r="M64" s="20"/>
      <c r="N64" s="20"/>
      <c r="O64" s="20"/>
      <c r="P64" s="20"/>
      <c r="Q64" s="21"/>
      <c r="R64" s="21"/>
      <c r="S64" s="20"/>
      <c r="T64" s="20"/>
      <c r="U64" s="20"/>
      <c r="V64" s="20"/>
    </row>
    <row r="65" spans="1:22" ht="17.25">
      <c r="A65" s="26" t="s">
        <v>59</v>
      </c>
      <c r="B65" s="17">
        <f t="shared" si="12"/>
        <v>39632</v>
      </c>
      <c r="C65" s="17">
        <f t="shared" si="13"/>
        <v>21271</v>
      </c>
      <c r="D65" s="17">
        <f t="shared" si="14"/>
        <v>18361</v>
      </c>
      <c r="E65" s="34">
        <f t="shared" si="5"/>
        <v>38085</v>
      </c>
      <c r="F65" s="37">
        <v>20450</v>
      </c>
      <c r="G65" s="37">
        <v>17635</v>
      </c>
      <c r="H65" s="37">
        <v>16382</v>
      </c>
      <c r="I65" s="34">
        <f t="shared" si="6"/>
        <v>1547</v>
      </c>
      <c r="J65" s="19">
        <v>821</v>
      </c>
      <c r="K65" s="19">
        <v>726</v>
      </c>
      <c r="M65" s="20"/>
      <c r="N65" s="20"/>
      <c r="O65" s="20"/>
      <c r="P65" s="20"/>
      <c r="Q65" s="21"/>
      <c r="R65" s="21"/>
      <c r="S65" s="20"/>
      <c r="T65" s="20"/>
      <c r="U65" s="20"/>
      <c r="V65" s="20"/>
    </row>
    <row r="66" spans="1:22" ht="45.75" customHeight="1">
      <c r="A66" s="38" t="s">
        <v>89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</row>
  </sheetData>
  <mergeCells count="6">
    <mergeCell ref="A66:K66"/>
    <mergeCell ref="C1:I1"/>
    <mergeCell ref="A3:A4"/>
    <mergeCell ref="B3:D3"/>
    <mergeCell ref="E3:H3"/>
    <mergeCell ref="I3:K3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2020.1월말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2020-04-10T02:33:40Z</dcterms:modified>
</cp:coreProperties>
</file>