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55" firstSheet="2" activeTab="2"/>
  </bookViews>
  <sheets>
    <sheet name="--------" sheetId="2" state="veryHidden" r:id="rId1"/>
    <sheet name="Recovered_Sheet1" sheetId="3" state="veryHidden" r:id="rId2"/>
    <sheet name="2020.11월말 인구(외국인포함)" sheetId="6" r:id="rId3"/>
  </sheets>
  <calcPr calcId="162913"/>
</workbook>
</file>

<file path=xl/calcChain.xml><?xml version="1.0" encoding="utf-8"?>
<calcChain xmlns="http://schemas.openxmlformats.org/spreadsheetml/2006/main">
  <c r="I65" i="6" l="1"/>
  <c r="E65" i="6"/>
  <c r="D65" i="6"/>
  <c r="C65" i="6"/>
  <c r="I64" i="6"/>
  <c r="E64" i="6"/>
  <c r="D64" i="6"/>
  <c r="C64" i="6"/>
  <c r="I63" i="6"/>
  <c r="E63" i="6"/>
  <c r="D63" i="6"/>
  <c r="C63" i="6"/>
  <c r="I62" i="6"/>
  <c r="E62" i="6"/>
  <c r="D62" i="6"/>
  <c r="C62" i="6"/>
  <c r="I61" i="6"/>
  <c r="E61" i="6"/>
  <c r="D61" i="6"/>
  <c r="C61" i="6"/>
  <c r="I60" i="6"/>
  <c r="E60" i="6"/>
  <c r="D60" i="6"/>
  <c r="C60" i="6"/>
  <c r="I59" i="6"/>
  <c r="E59" i="6"/>
  <c r="D59" i="6"/>
  <c r="C59" i="6"/>
  <c r="I58" i="6"/>
  <c r="E58" i="6"/>
  <c r="D58" i="6"/>
  <c r="C58" i="6"/>
  <c r="I57" i="6"/>
  <c r="E57" i="6"/>
  <c r="D57" i="6"/>
  <c r="C57" i="6"/>
  <c r="I56" i="6"/>
  <c r="E56" i="6"/>
  <c r="D56" i="6"/>
  <c r="C56" i="6"/>
  <c r="I55" i="6"/>
  <c r="E55" i="6"/>
  <c r="D55" i="6"/>
  <c r="C55" i="6"/>
  <c r="I54" i="6"/>
  <c r="E54" i="6"/>
  <c r="D54" i="6"/>
  <c r="C54" i="6"/>
  <c r="I53" i="6"/>
  <c r="E53" i="6"/>
  <c r="D53" i="6"/>
  <c r="C53" i="6"/>
  <c r="K52" i="6"/>
  <c r="J52" i="6"/>
  <c r="H52" i="6"/>
  <c r="G52" i="6"/>
  <c r="F52" i="6"/>
  <c r="I51" i="6"/>
  <c r="E51" i="6"/>
  <c r="D51" i="6"/>
  <c r="C51" i="6"/>
  <c r="I50" i="6"/>
  <c r="E50" i="6"/>
  <c r="D50" i="6"/>
  <c r="C50" i="6"/>
  <c r="I49" i="6"/>
  <c r="E49" i="6"/>
  <c r="D49" i="6"/>
  <c r="C49" i="6"/>
  <c r="I48" i="6"/>
  <c r="E48" i="6"/>
  <c r="D48" i="6"/>
  <c r="C48" i="6"/>
  <c r="I47" i="6"/>
  <c r="E47" i="6"/>
  <c r="D47" i="6"/>
  <c r="C47" i="6"/>
  <c r="I46" i="6"/>
  <c r="E46" i="6"/>
  <c r="D46" i="6"/>
  <c r="C46" i="6"/>
  <c r="I45" i="6"/>
  <c r="E45" i="6"/>
  <c r="D45" i="6"/>
  <c r="C45" i="6"/>
  <c r="I44" i="6"/>
  <c r="E44" i="6"/>
  <c r="D44" i="6"/>
  <c r="C44" i="6"/>
  <c r="I43" i="6"/>
  <c r="E43" i="6"/>
  <c r="D43" i="6"/>
  <c r="C43" i="6"/>
  <c r="I42" i="6"/>
  <c r="E42" i="6"/>
  <c r="D42" i="6"/>
  <c r="C42" i="6"/>
  <c r="I41" i="6"/>
  <c r="E41" i="6"/>
  <c r="D41" i="6"/>
  <c r="C41" i="6"/>
  <c r="I40" i="6"/>
  <c r="E40" i="6"/>
  <c r="D40" i="6"/>
  <c r="C40" i="6"/>
  <c r="K39" i="6"/>
  <c r="J39" i="6"/>
  <c r="H39" i="6"/>
  <c r="G39" i="6"/>
  <c r="F39" i="6"/>
  <c r="I38" i="6"/>
  <c r="E38" i="6"/>
  <c r="D38" i="6"/>
  <c r="C38" i="6"/>
  <c r="I37" i="6"/>
  <c r="E37" i="6"/>
  <c r="D37" i="6"/>
  <c r="C37" i="6"/>
  <c r="I36" i="6"/>
  <c r="E36" i="6"/>
  <c r="D36" i="6"/>
  <c r="C36" i="6"/>
  <c r="I35" i="6"/>
  <c r="E35" i="6"/>
  <c r="D35" i="6"/>
  <c r="C35" i="6"/>
  <c r="I34" i="6"/>
  <c r="E34" i="6"/>
  <c r="D34" i="6"/>
  <c r="C34" i="6"/>
  <c r="I33" i="6"/>
  <c r="E33" i="6"/>
  <c r="D33" i="6"/>
  <c r="C33" i="6"/>
  <c r="I32" i="6"/>
  <c r="E32" i="6"/>
  <c r="D32" i="6"/>
  <c r="C32" i="6"/>
  <c r="I31" i="6"/>
  <c r="E31" i="6"/>
  <c r="D31" i="6"/>
  <c r="C31" i="6"/>
  <c r="I30" i="6"/>
  <c r="E30" i="6"/>
  <c r="D30" i="6"/>
  <c r="C30" i="6"/>
  <c r="I29" i="6"/>
  <c r="E29" i="6"/>
  <c r="D29" i="6"/>
  <c r="C29" i="6"/>
  <c r="I28" i="6"/>
  <c r="E28" i="6"/>
  <c r="D28" i="6"/>
  <c r="C28" i="6"/>
  <c r="I27" i="6"/>
  <c r="E27" i="6"/>
  <c r="D27" i="6"/>
  <c r="C27" i="6"/>
  <c r="I26" i="6"/>
  <c r="E26" i="6"/>
  <c r="D26" i="6"/>
  <c r="C26" i="6"/>
  <c r="I25" i="6"/>
  <c r="E25" i="6"/>
  <c r="D25" i="6"/>
  <c r="C25" i="6"/>
  <c r="I24" i="6"/>
  <c r="E24" i="6"/>
  <c r="D24" i="6"/>
  <c r="C24" i="6"/>
  <c r="K23" i="6"/>
  <c r="J23" i="6"/>
  <c r="H23" i="6"/>
  <c r="G23" i="6"/>
  <c r="F23" i="6"/>
  <c r="I22" i="6"/>
  <c r="E22" i="6"/>
  <c r="D22" i="6"/>
  <c r="C22" i="6"/>
  <c r="I21" i="6"/>
  <c r="E21" i="6"/>
  <c r="D21" i="6"/>
  <c r="C21" i="6"/>
  <c r="I20" i="6"/>
  <c r="E20" i="6"/>
  <c r="D20" i="6"/>
  <c r="C20" i="6"/>
  <c r="I19" i="6"/>
  <c r="E19" i="6"/>
  <c r="D19" i="6"/>
  <c r="C19" i="6"/>
  <c r="I18" i="6"/>
  <c r="E18" i="6"/>
  <c r="B18" i="6" s="1"/>
  <c r="D18" i="6"/>
  <c r="C18" i="6"/>
  <c r="I17" i="6"/>
  <c r="E17" i="6"/>
  <c r="D17" i="6"/>
  <c r="C17" i="6"/>
  <c r="I16" i="6"/>
  <c r="E16" i="6"/>
  <c r="D16" i="6"/>
  <c r="C16" i="6"/>
  <c r="K15" i="6"/>
  <c r="J15" i="6"/>
  <c r="H15" i="6"/>
  <c r="G15" i="6"/>
  <c r="F15" i="6"/>
  <c r="I14" i="6"/>
  <c r="E14" i="6"/>
  <c r="D14" i="6"/>
  <c r="C14" i="6"/>
  <c r="I13" i="6"/>
  <c r="E13" i="6"/>
  <c r="D13" i="6"/>
  <c r="C13" i="6"/>
  <c r="I12" i="6"/>
  <c r="E12" i="6"/>
  <c r="D12" i="6"/>
  <c r="C12" i="6"/>
  <c r="I11" i="6"/>
  <c r="E11" i="6"/>
  <c r="D11" i="6"/>
  <c r="C11" i="6"/>
  <c r="I10" i="6"/>
  <c r="E10" i="6"/>
  <c r="D10" i="6"/>
  <c r="C10" i="6"/>
  <c r="I9" i="6"/>
  <c r="E9" i="6"/>
  <c r="D9" i="6"/>
  <c r="C9" i="6"/>
  <c r="I8" i="6"/>
  <c r="E8" i="6"/>
  <c r="D8" i="6"/>
  <c r="C8" i="6"/>
  <c r="I7" i="6"/>
  <c r="E7" i="6"/>
  <c r="D7" i="6"/>
  <c r="C7" i="6"/>
  <c r="K6" i="6"/>
  <c r="J6" i="6"/>
  <c r="H6" i="6"/>
  <c r="G6" i="6"/>
  <c r="F6" i="6"/>
  <c r="B20" i="6" l="1"/>
  <c r="B64" i="6"/>
  <c r="B65" i="6"/>
  <c r="C23" i="6"/>
  <c r="J5" i="6"/>
  <c r="B17" i="6"/>
  <c r="D52" i="6"/>
  <c r="E39" i="6"/>
  <c r="B19" i="6"/>
  <c r="B21" i="6"/>
  <c r="B22" i="6"/>
  <c r="B53" i="6"/>
  <c r="B54" i="6"/>
  <c r="B55" i="6"/>
  <c r="B56" i="6"/>
  <c r="B57" i="6"/>
  <c r="D39" i="6"/>
  <c r="B42" i="6"/>
  <c r="B46" i="6"/>
  <c r="B47" i="6"/>
  <c r="B48" i="6"/>
  <c r="B49" i="6"/>
  <c r="B51" i="6"/>
  <c r="B28" i="6"/>
  <c r="B29" i="6"/>
  <c r="B31" i="6"/>
  <c r="B32" i="6"/>
  <c r="B33" i="6"/>
  <c r="B34" i="6"/>
  <c r="B35" i="6"/>
  <c r="B7" i="6"/>
  <c r="B8" i="6"/>
  <c r="B10" i="6"/>
  <c r="B11" i="6"/>
  <c r="B12" i="6"/>
  <c r="B14" i="6"/>
  <c r="K5" i="6"/>
  <c r="E6" i="6"/>
  <c r="C52" i="6"/>
  <c r="I52" i="6"/>
  <c r="B58" i="6"/>
  <c r="B59" i="6"/>
  <c r="B60" i="6"/>
  <c r="B61" i="6"/>
  <c r="B62" i="6"/>
  <c r="B63" i="6"/>
  <c r="B40" i="6"/>
  <c r="B41" i="6"/>
  <c r="I39" i="6"/>
  <c r="B39" i="6" s="1"/>
  <c r="B43" i="6"/>
  <c r="B44" i="6"/>
  <c r="B45" i="6"/>
  <c r="B50" i="6"/>
  <c r="B24" i="6"/>
  <c r="B25" i="6"/>
  <c r="B26" i="6"/>
  <c r="B30" i="6"/>
  <c r="I23" i="6"/>
  <c r="B36" i="6"/>
  <c r="B37" i="6"/>
  <c r="B38" i="6"/>
  <c r="C15" i="6"/>
  <c r="D15" i="6"/>
  <c r="H5" i="6"/>
  <c r="B16" i="6"/>
  <c r="I6" i="6"/>
  <c r="B6" i="6" s="1"/>
  <c r="D6" i="6"/>
  <c r="G5" i="6"/>
  <c r="B13" i="6"/>
  <c r="B9" i="6"/>
  <c r="C6" i="6"/>
  <c r="E15" i="6"/>
  <c r="I15" i="6"/>
  <c r="D23" i="6"/>
  <c r="C39" i="6"/>
  <c r="E52" i="6"/>
  <c r="B27" i="6"/>
  <c r="F5" i="6"/>
  <c r="E23" i="6"/>
  <c r="D5" i="6" l="1"/>
  <c r="B52" i="6"/>
  <c r="I5" i="6"/>
  <c r="B23" i="6"/>
  <c r="B15" i="6"/>
  <c r="C5" i="6"/>
  <c r="E5" i="6"/>
  <c r="B5" i="6" l="1"/>
  <c r="C6" i="2" l="1"/>
  <c r="A23" i="2"/>
  <c r="C29" i="2"/>
</calcChain>
</file>

<file path=xl/sharedStrings.xml><?xml version="1.0" encoding="utf-8"?>
<sst xmlns="http://schemas.openxmlformats.org/spreadsheetml/2006/main" count="105" uniqueCount="87">
  <si>
    <t xml:space="preserve">            (단위 : 세대, 명)</t>
    <phoneticPr fontId="9" type="noConversion"/>
  </si>
  <si>
    <t>한  국  인
(주민등록인구)</t>
    <phoneticPr fontId="11" type="noConversion"/>
  </si>
  <si>
    <t>소계</t>
    <phoneticPr fontId="11" type="noConversion"/>
  </si>
  <si>
    <t>남</t>
    <phoneticPr fontId="11" type="noConversion"/>
  </si>
  <si>
    <t>여</t>
    <phoneticPr fontId="11" type="noConversion"/>
  </si>
  <si>
    <t>세대수</t>
    <phoneticPr fontId="11" type="noConversion"/>
  </si>
  <si>
    <t>읍 면
동 별</t>
    <phoneticPr fontId="6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</si>
  <si>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</si>
  <si>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</si>
  <si>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</si>
  <si>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</si>
  <si>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</si>
  <si>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</si>
  <si>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</si>
  <si>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</si>
  <si>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</si>
  <si>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</si>
  <si>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</si>
  <si>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</si>
  <si>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</si>
  <si>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</si>
  <si>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</si>
  <si>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</si>
  <si>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</si>
  <si>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</si>
  <si>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</si>
  <si>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</si>
  <si>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</si>
  <si>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</si>
  <si>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</si>
  <si>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</si>
  <si>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</si>
  <si>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</si>
  <si>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</si>
  <si>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</si>
  <si>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</si>
  <si>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</si>
  <si>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</si>
  <si>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</si>
  <si>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</si>
  <si>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</si>
  <si>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</si>
  <si>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</si>
  <si>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</si>
  <si>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</si>
  <si>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</si>
  <si>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</si>
  <si>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</si>
  <si>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</si>
  <si>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</si>
  <si>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</si>
  <si>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</si>
  <si>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</si>
  <si>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</si>
  <si>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</si>
  <si>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</si>
  <si>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</si>
  <si>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1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</si>
  <si>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</si>
  <si>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</si>
  <si>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</si>
  <si>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</si>
  <si>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</si>
  <si>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</si>
  <si>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</si>
  <si>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</si>
  <si>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</si>
  <si>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</si>
  <si>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</si>
  <si>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</si>
  <si>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</si>
  <si>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</si>
  <si>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</si>
  <si>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</si>
  <si>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</si>
  <si>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</si>
  <si>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</si>
  <si>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</si>
  <si>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9" type="noConversion"/>
  </si>
  <si>
    <t>외  국  인
(출입국관리소 등록신고)</t>
    <phoneticPr fontId="11" type="noConversion"/>
  </si>
  <si>
    <t xml:space="preserve">반월중앙동      </t>
  </si>
  <si>
    <t xml:space="preserve">석전동          </t>
  </si>
  <si>
    <t xml:space="preserve">   * 마산합포구 교방동 : 교방동+노산동(2020.1.1.통합) 
   * 진해구 충무동 : 중앙동+태평동+충무동(2020.1.1.통합)</t>
    <phoneticPr fontId="80" type="noConversion"/>
  </si>
  <si>
    <t xml:space="preserve">석동            </t>
    <phoneticPr fontId="86" type="noConversion"/>
  </si>
  <si>
    <t xml:space="preserve">병암동          </t>
    <phoneticPr fontId="86" type="noConversion"/>
  </si>
  <si>
    <t xml:space="preserve">동읍            </t>
    <phoneticPr fontId="86" type="noConversion"/>
  </si>
  <si>
    <t>2020년 11월말 인구 현황</t>
    <phoneticPr fontId="7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</si>
</sst>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7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11">
    <xf numFmtId="0" fontId="0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0" fillId="0" borderId="0" applyFont="0" applyFill="0" applyBorder="0" applyAlignment="0" applyProtection="0"/>
    <xf numFmtId="0" fontId="30" fillId="0" borderId="0"/>
    <xf numFmtId="0" fontId="31" fillId="0" borderId="0"/>
    <xf numFmtId="0" fontId="31" fillId="0" borderId="0"/>
    <xf numFmtId="0" fontId="30" fillId="0" borderId="0" applyNumberFormat="0" applyFill="0" applyBorder="0" applyAlignment="0" applyProtection="0"/>
    <xf numFmtId="0" fontId="12" fillId="0" borderId="0"/>
    <xf numFmtId="0" fontId="12" fillId="0" borderId="0"/>
    <xf numFmtId="0" fontId="32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4" fillId="0" borderId="0"/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16" fillId="3" borderId="0" applyNumberFormat="0" applyBorder="0" applyAlignment="0" applyProtection="0">
      <alignment vertical="center"/>
    </xf>
    <xf numFmtId="0" fontId="65" fillId="0" borderId="0"/>
    <xf numFmtId="0" fontId="66" fillId="0" borderId="0"/>
    <xf numFmtId="0" fontId="15" fillId="20" borderId="1" applyNumberFormat="0" applyAlignment="0" applyProtection="0">
      <alignment vertical="center"/>
    </xf>
    <xf numFmtId="0" fontId="67" fillId="0" borderId="0"/>
    <xf numFmtId="0" fontId="19" fillId="21" borderId="2" applyNumberFormat="0" applyAlignment="0" applyProtection="0">
      <alignment vertical="center"/>
    </xf>
    <xf numFmtId="179" fontId="30" fillId="0" borderId="0" applyFont="0" applyFill="0" applyBorder="0" applyAlignment="0" applyProtection="0"/>
    <xf numFmtId="0" fontId="3" fillId="0" borderId="0"/>
    <xf numFmtId="180" fontId="30" fillId="0" borderId="0" applyFont="0" applyFill="0" applyBorder="0" applyAlignment="0" applyProtection="0"/>
    <xf numFmtId="3" fontId="30" fillId="0" borderId="0" applyFont="0" applyFill="0" applyBorder="0" applyAlignment="0" applyProtection="0"/>
    <xf numFmtId="0" fontId="10" fillId="0" borderId="0" applyFont="0" applyFill="0" applyBorder="0" applyAlignment="0" applyProtection="0"/>
    <xf numFmtId="181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92" fontId="3" fillId="0" borderId="0" applyFont="0" applyFill="0" applyBorder="0" applyAlignment="0" applyProtection="0"/>
    <xf numFmtId="0" fontId="68" fillId="0" borderId="0"/>
    <xf numFmtId="0" fontId="30" fillId="0" borderId="0" applyFont="0" applyFill="0" applyBorder="0" applyAlignment="0" applyProtection="0"/>
    <xf numFmtId="0" fontId="68" fillId="0" borderId="0"/>
    <xf numFmtId="193" fontId="12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2" fontId="30" fillId="0" borderId="0" applyFont="0" applyFill="0" applyBorder="0" applyAlignment="0" applyProtection="0"/>
    <xf numFmtId="0" fontId="27" fillId="4" borderId="0" applyNumberFormat="0" applyBorder="0" applyAlignment="0" applyProtection="0">
      <alignment vertical="center"/>
    </xf>
    <xf numFmtId="38" fontId="69" fillId="22" borderId="0" applyNumberFormat="0" applyBorder="0" applyAlignment="0" applyProtection="0"/>
    <xf numFmtId="38" fontId="69" fillId="23" borderId="0" applyNumberFormat="0" applyBorder="0" applyAlignment="0" applyProtection="0"/>
    <xf numFmtId="0" fontId="70" fillId="0" borderId="0">
      <alignment horizontal="left"/>
    </xf>
    <xf numFmtId="0" fontId="71" fillId="0" borderId="3" applyNumberFormat="0" applyAlignment="0" applyProtection="0">
      <alignment horizontal="left" vertical="center"/>
    </xf>
    <xf numFmtId="0" fontId="71" fillId="0" borderId="4">
      <alignment horizontal="left" vertical="center"/>
    </xf>
    <xf numFmtId="0" fontId="24" fillId="0" borderId="5" applyNumberFormat="0" applyFill="0" applyAlignment="0" applyProtection="0">
      <alignment vertical="center"/>
    </xf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5" fillId="0" borderId="6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6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>
      <alignment vertical="center"/>
    </xf>
    <xf numFmtId="10" fontId="69" fillId="24" borderId="8" applyNumberFormat="0" applyBorder="0" applyAlignment="0" applyProtection="0"/>
    <xf numFmtId="10" fontId="69" fillId="23" borderId="8" applyNumberFormat="0" applyBorder="0" applyAlignment="0" applyProtection="0"/>
    <xf numFmtId="0" fontId="22" fillId="7" borderId="1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179" fontId="30" fillId="0" borderId="0" applyFont="0" applyFill="0" applyBorder="0" applyAlignment="0" applyProtection="0"/>
    <xf numFmtId="184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0" fontId="74" fillId="0" borderId="1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" fillId="25" borderId="0" applyNumberFormat="0" applyBorder="0" applyAlignment="0" applyProtection="0">
      <alignment vertical="center"/>
    </xf>
    <xf numFmtId="183" fontId="12" fillId="0" borderId="0"/>
    <xf numFmtId="0" fontId="12" fillId="0" borderId="0"/>
    <xf numFmtId="0" fontId="30" fillId="0" borderId="0"/>
    <xf numFmtId="0" fontId="3" fillId="26" borderId="11" applyNumberFormat="0" applyFont="0" applyAlignment="0" applyProtection="0">
      <alignment vertical="center"/>
    </xf>
    <xf numFmtId="0" fontId="28" fillId="20" borderId="12" applyNumberFormat="0" applyAlignment="0" applyProtection="0">
      <alignment vertical="center"/>
    </xf>
    <xf numFmtId="10" fontId="30" fillId="0" borderId="0" applyFont="0" applyFill="0" applyBorder="0" applyAlignment="0" applyProtection="0"/>
    <xf numFmtId="0" fontId="74" fillId="0" borderId="0"/>
    <xf numFmtId="0" fontId="23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30" fillId="0" borderId="14" applyNumberFormat="0" applyFont="0" applyFill="0" applyAlignment="0" applyProtection="0"/>
    <xf numFmtId="0" fontId="30" fillId="0" borderId="14" applyNumberFormat="0" applyFont="0" applyFill="0" applyAlignment="0" applyProtection="0"/>
    <xf numFmtId="0" fontId="75" fillId="0" borderId="15">
      <alignment horizontal="left"/>
    </xf>
    <xf numFmtId="0" fontId="14" fillId="0" borderId="0" applyNumberFormat="0" applyFill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186" fontId="12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0" fontId="38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0" borderId="0">
      <protection locked="0"/>
    </xf>
    <xf numFmtId="0" fontId="39" fillId="0" borderId="0"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2" fillId="26" borderId="11" applyNumberFormat="0" applyFont="0" applyAlignment="0" applyProtection="0">
      <alignment vertical="center"/>
    </xf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2" fillId="0" borderId="0">
      <alignment vertical="center"/>
    </xf>
    <xf numFmtId="9" fontId="3" fillId="0" borderId="0" applyFont="0" applyFill="0" applyBorder="0" applyAlignment="0" applyProtection="0"/>
    <xf numFmtId="0" fontId="43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0" borderId="0">
      <alignment horizontal="center" vertical="center"/>
    </xf>
    <xf numFmtId="0" fontId="45" fillId="0" borderId="0">
      <alignment horizontal="center" vertical="center"/>
    </xf>
    <xf numFmtId="0" fontId="46" fillId="0" borderId="0"/>
    <xf numFmtId="0" fontId="4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21" borderId="2" applyNumberFormat="0" applyAlignment="0" applyProtection="0">
      <alignment vertical="center"/>
    </xf>
    <xf numFmtId="0" fontId="19" fillId="21" borderId="2" applyNumberFormat="0" applyAlignment="0" applyProtection="0">
      <alignment vertical="center"/>
    </xf>
    <xf numFmtId="0" fontId="48" fillId="21" borderId="2" applyNumberFormat="0" applyAlignment="0" applyProtection="0">
      <alignment vertical="center"/>
    </xf>
    <xf numFmtId="187" fontId="30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0" fillId="0" borderId="0"/>
    <xf numFmtId="0" fontId="10" fillId="0" borderId="0" applyFont="0" applyFill="0" applyBorder="0" applyAlignment="0" applyProtection="0"/>
    <xf numFmtId="0" fontId="31" fillId="0" borderId="0"/>
    <xf numFmtId="0" fontId="5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52" fillId="7" borderId="1" applyNumberFormat="0" applyAlignment="0" applyProtection="0">
      <alignment vertical="center"/>
    </xf>
    <xf numFmtId="0" fontId="22" fillId="7" borderId="1" applyNumberFormat="0" applyAlignment="0" applyProtection="0">
      <alignment vertical="center"/>
    </xf>
    <xf numFmtId="0" fontId="52" fillId="7" borderId="1" applyNumberFormat="0" applyAlignment="0" applyProtection="0">
      <alignment vertical="center"/>
    </xf>
    <xf numFmtId="4" fontId="39" fillId="0" borderId="0">
      <protection locked="0"/>
    </xf>
    <xf numFmtId="188" fontId="12" fillId="0" borderId="0">
      <protection locked="0"/>
    </xf>
    <xf numFmtId="0" fontId="53" fillId="0" borderId="0">
      <alignment vertical="center"/>
    </xf>
    <xf numFmtId="0" fontId="54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54" fillId="0" borderId="5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56" fillId="0" borderId="7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20" borderId="12" applyNumberFormat="0" applyAlignment="0" applyProtection="0">
      <alignment vertical="center"/>
    </xf>
    <xf numFmtId="0" fontId="28" fillId="20" borderId="12" applyNumberFormat="0" applyAlignment="0" applyProtection="0">
      <alignment vertical="center"/>
    </xf>
    <xf numFmtId="0" fontId="58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59" fillId="0" borderId="0"/>
    <xf numFmtId="0" fontId="60" fillId="0" borderId="0">
      <alignment vertical="center"/>
    </xf>
    <xf numFmtId="42" fontId="3" fillId="0" borderId="0" applyFont="0" applyFill="0" applyBorder="0" applyAlignment="0" applyProtection="0"/>
    <xf numFmtId="189" fontId="12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0"/>
    <xf numFmtId="0" fontId="30" fillId="0" borderId="0"/>
    <xf numFmtId="0" fontId="3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" fillId="0" borderId="0">
      <alignment vertical="center"/>
    </xf>
    <xf numFmtId="0" fontId="3" fillId="0" borderId="0"/>
    <xf numFmtId="0" fontId="49" fillId="0" borderId="0"/>
    <xf numFmtId="0" fontId="3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30" fillId="0" borderId="0"/>
    <xf numFmtId="0" fontId="3" fillId="0" borderId="0">
      <alignment vertical="center"/>
    </xf>
    <xf numFmtId="0" fontId="3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>
      <alignment vertical="top"/>
      <protection locked="0"/>
    </xf>
    <xf numFmtId="0" fontId="39" fillId="0" borderId="14">
      <protection locked="0"/>
    </xf>
    <xf numFmtId="190" fontId="12" fillId="0" borderId="0">
      <protection locked="0"/>
    </xf>
    <xf numFmtId="191" fontId="12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85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1" fillId="0" borderId="0">
      <alignment vertical="center"/>
    </xf>
  </cellStyleXfs>
  <cellXfs count="49">
    <xf numFmtId="0" fontId="0" fillId="0" borderId="0" xfId="0">
      <alignment vertical="center"/>
    </xf>
    <xf numFmtId="0" fontId="8" fillId="0" borderId="0" xfId="0" applyFont="1" applyAlignment="1"/>
    <xf numFmtId="0" fontId="5" fillId="0" borderId="16" xfId="0" applyFont="1" applyBorder="1" applyAlignment="1">
      <alignment horizontal="right" vertical="center"/>
    </xf>
    <xf numFmtId="0" fontId="76" fillId="27" borderId="0" xfId="375" applyFont="1" applyFill="1"/>
    <xf numFmtId="0" fontId="30" fillId="0" borderId="0" xfId="375"/>
    <xf numFmtId="0" fontId="30" fillId="27" borderId="0" xfId="375" applyFill="1"/>
    <xf numFmtId="0" fontId="30" fillId="28" borderId="17" xfId="375" applyFill="1" applyBorder="1"/>
    <xf numFmtId="0" fontId="30" fillId="29" borderId="18" xfId="375" applyFill="1" applyBorder="1"/>
    <xf numFmtId="0" fontId="77" fillId="30" borderId="19" xfId="375" applyFont="1" applyFill="1" applyBorder="1" applyAlignment="1">
      <alignment horizontal="center"/>
    </xf>
    <xf numFmtId="0" fontId="78" fillId="31" borderId="20" xfId="375" applyFont="1" applyFill="1" applyBorder="1" applyAlignment="1">
      <alignment horizontal="center"/>
    </xf>
    <xf numFmtId="0" fontId="77" fillId="30" borderId="20" xfId="375" applyFont="1" applyFill="1" applyBorder="1" applyAlignment="1">
      <alignment horizontal="center"/>
    </xf>
    <xf numFmtId="0" fontId="77" fillId="30" borderId="21" xfId="375" applyFont="1" applyFill="1" applyBorder="1" applyAlignment="1">
      <alignment horizontal="center"/>
    </xf>
    <xf numFmtId="0" fontId="30" fillId="29" borderId="22" xfId="375" applyFill="1" applyBorder="1"/>
    <xf numFmtId="0" fontId="30" fillId="28" borderId="23" xfId="375" applyFill="1" applyBorder="1"/>
    <xf numFmtId="0" fontId="30" fillId="29" borderId="23" xfId="375" applyFill="1" applyBorder="1"/>
    <xf numFmtId="0" fontId="30" fillId="28" borderId="24" xfId="375" applyFill="1" applyBorder="1"/>
    <xf numFmtId="0" fontId="0" fillId="0" borderId="0" xfId="0" applyAlignment="1">
      <alignment vertical="center"/>
    </xf>
    <xf numFmtId="41" fontId="82" fillId="32" borderId="8" xfId="217" applyFont="1" applyFill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4" fillId="27" borderId="8" xfId="0" applyFont="1" applyFill="1" applyBorder="1" applyAlignment="1">
      <alignment horizontal="center" vertical="center"/>
    </xf>
    <xf numFmtId="177" fontId="4" fillId="35" borderId="8" xfId="217" applyNumberFormat="1" applyFont="1" applyFill="1" applyBorder="1" applyAlignment="1">
      <alignment horizontal="center" vertical="center"/>
    </xf>
    <xf numFmtId="176" fontId="4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84" fillId="0" borderId="0" xfId="0" applyFont="1">
      <alignment vertical="center"/>
    </xf>
    <xf numFmtId="0" fontId="0" fillId="37" borderId="8" xfId="0" applyFont="1" applyFill="1" applyBorder="1" applyAlignment="1">
      <alignment horizontal="center" vertical="center"/>
    </xf>
    <xf numFmtId="41" fontId="82" fillId="37" borderId="8" xfId="217" applyFont="1" applyFill="1" applyBorder="1">
      <alignment vertical="center"/>
    </xf>
    <xf numFmtId="41" fontId="82" fillId="37" borderId="8" xfId="222" applyFont="1" applyFill="1" applyBorder="1">
      <alignment vertical="center"/>
    </xf>
    <xf numFmtId="41" fontId="84" fillId="37" borderId="8" xfId="222" applyFont="1" applyFill="1" applyBorder="1">
      <alignment vertical="center"/>
    </xf>
    <xf numFmtId="178" fontId="84" fillId="37" borderId="8" xfId="0" applyNumberFormat="1" applyFont="1" applyFill="1" applyBorder="1">
      <alignment vertical="center"/>
    </xf>
    <xf numFmtId="41" fontId="82" fillId="33" borderId="8" xfId="384" applyFont="1" applyFill="1" applyBorder="1">
      <alignment vertical="center"/>
    </xf>
    <xf numFmtId="41" fontId="82" fillId="0" borderId="8" xfId="384" applyFont="1" applyBorder="1">
      <alignment vertical="center"/>
    </xf>
    <xf numFmtId="0" fontId="0" fillId="0" borderId="0" xfId="0">
      <alignment vertical="center"/>
    </xf>
    <xf numFmtId="3" fontId="82" fillId="0" borderId="8" xfId="0" applyNumberFormat="1" applyFont="1" applyBorder="1">
      <alignment vertical="center"/>
    </xf>
    <xf numFmtId="0" fontId="82" fillId="0" borderId="8" xfId="0" applyNumberFormat="1" applyFont="1" applyBorder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83" fillId="36" borderId="27" xfId="0" applyFont="1" applyFill="1" applyBorder="1" applyAlignment="1">
      <alignment horizontal="left" vertical="center" wrapText="1"/>
    </xf>
    <xf numFmtId="0" fontId="83" fillId="36" borderId="27" xfId="0" applyFont="1" applyFill="1" applyBorder="1" applyAlignment="1">
      <alignment horizontal="left" vertical="center"/>
    </xf>
    <xf numFmtId="0" fontId="81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4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4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4" fillId="27" borderId="25" xfId="0" applyFont="1" applyFill="1" applyBorder="1" applyAlignment="1">
      <alignment horizontal="center" vertical="center" wrapText="1"/>
    </xf>
  </cellXfs>
  <cellStyles count="411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10 2" xfId="381"/>
    <cellStyle name="쉼표 [0] 11" xfId="406"/>
    <cellStyle name="쉼표 [0] 12" xfId="380"/>
    <cellStyle name="쉼표 [0] 2" xfId="219"/>
    <cellStyle name="쉼표 [0] 2 2" xfId="220"/>
    <cellStyle name="쉼표 [0] 2 2 2" xfId="383"/>
    <cellStyle name="쉼표 [0] 2 3" xfId="221"/>
    <cellStyle name="쉼표 [0] 2 4" xfId="382"/>
    <cellStyle name="쉼표 [0] 28" xfId="222"/>
    <cellStyle name="쉼표 [0] 28 2" xfId="384"/>
    <cellStyle name="쉼표 [0] 3" xfId="223"/>
    <cellStyle name="쉼표 [0] 3 2" xfId="385"/>
    <cellStyle name="쉼표 [0] 4" xfId="224"/>
    <cellStyle name="쉼표 [0] 4 2" xfId="386"/>
    <cellStyle name="쉼표 [0] 5" xfId="225"/>
    <cellStyle name="쉼표 [0] 5 2" xfId="387"/>
    <cellStyle name="쉼표 [0] 51" xfId="226"/>
    <cellStyle name="쉼표 [0] 51 2" xfId="388"/>
    <cellStyle name="쉼표 [0] 6" xfId="227"/>
    <cellStyle name="쉼표 [0] 6 2" xfId="389"/>
    <cellStyle name="쉼표 [0] 7" xfId="228"/>
    <cellStyle name="쉼표 [0] 7 2" xfId="390"/>
    <cellStyle name="쉼표 [0] 75" xfId="229"/>
    <cellStyle name="쉼표 [0] 75 2" xfId="391"/>
    <cellStyle name="쉼표 [0] 76" xfId="230"/>
    <cellStyle name="쉼표 [0] 76 2" xfId="392"/>
    <cellStyle name="쉼표 [0] 78" xfId="231"/>
    <cellStyle name="쉼표 [0] 78 2" xfId="393"/>
    <cellStyle name="쉼표 [0] 79" xfId="232"/>
    <cellStyle name="쉼표 [0] 79 2" xfId="394"/>
    <cellStyle name="쉼표 [0] 8" xfId="233"/>
    <cellStyle name="쉼표 [0] 8 2" xfId="395"/>
    <cellStyle name="쉼표 [0] 80" xfId="234"/>
    <cellStyle name="쉼표 [0] 80 2" xfId="396"/>
    <cellStyle name="쉼표 [0] 81" xfId="235"/>
    <cellStyle name="쉼표 [0] 81 2" xfId="397"/>
    <cellStyle name="쉼표 [0] 82" xfId="236"/>
    <cellStyle name="쉼표 [0] 82 2" xfId="398"/>
    <cellStyle name="쉼표 [0] 84" xfId="237"/>
    <cellStyle name="쉼표 [0] 84 2" xfId="399"/>
    <cellStyle name="쉼표 [0] 85" xfId="238"/>
    <cellStyle name="쉼표 [0] 85 2" xfId="400"/>
    <cellStyle name="쉼표 [0] 9" xfId="239"/>
    <cellStyle name="쉼표 [0] 9 2" xfId="401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 [0] 2" xfId="402"/>
    <cellStyle name="콤마_  종  합  " xfId="277"/>
    <cellStyle name="큰제목" xfId="278"/>
    <cellStyle name="큰제목 2" xfId="279"/>
    <cellStyle name="통화 [0] 2" xfId="280"/>
    <cellStyle name="통화 [0] 2 2" xfId="403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43" xfId="405"/>
    <cellStyle name="표준 44" xfId="408"/>
    <cellStyle name="표준 45" xfId="409"/>
    <cellStyle name="표준 46" xfId="404"/>
    <cellStyle name="표준 47" xfId="407"/>
    <cellStyle name="표준 48" xfId="410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70</v>
      </c>
      <c r="C1" s="4" t="b">
        <v>0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61</v>
      </c>
      <c r="C7" s="7" t="e">
        <v>#NAME?</v>
      </c>
    </row>
    <row r="8" spans="1:3">
      <c r="A8" s="9" t="s">
        <v>62</v>
      </c>
      <c r="C8" s="7" t="e">
        <v>#NAME?</v>
      </c>
    </row>
    <row r="9" spans="1:3">
      <c r="A9" s="10" t="s">
        <v>63</v>
      </c>
      <c r="C9" s="7" t="e">
        <v>#NAME?</v>
      </c>
    </row>
    <row r="10" spans="1:3">
      <c r="A10" s="9" t="s">
        <v>64</v>
      </c>
      <c r="C10" s="7" t="b">
        <v>0</v>
      </c>
    </row>
    <row r="11" spans="1:3" ht="13.5" thickBot="1">
      <c r="A11" s="11" t="s">
        <v>65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66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67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68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69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71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</row>
    <row r="6" spans="1:3" ht="13.5" thickBot="1"/>
    <row r="7" spans="1:3">
      <c r="A7" s="8" t="s">
        <v>61</v>
      </c>
    </row>
    <row r="8" spans="1:3">
      <c r="A8" s="9" t="s">
        <v>62</v>
      </c>
    </row>
    <row r="9" spans="1:3">
      <c r="A9" s="10" t="s">
        <v>63</v>
      </c>
    </row>
    <row r="10" spans="1:3">
      <c r="A10" s="9" t="s">
        <v>64</v>
      </c>
    </row>
    <row r="11" spans="1:3" ht="13.5" thickBot="1">
      <c r="A11" s="11" t="s">
        <v>65</v>
      </c>
    </row>
    <row r="13" spans="1:3" ht="13.5" thickBot="1"/>
    <row r="14" spans="1:3" ht="13.5" thickBot="1">
      <c r="A14" s="6" t="s">
        <v>66</v>
      </c>
    </row>
    <row r="16" spans="1:3" ht="13.5" thickBot="1"/>
    <row r="17" spans="1:3" ht="13.5" thickBot="1">
      <c r="C17" s="6" t="s">
        <v>67</v>
      </c>
    </row>
    <row r="20" spans="1:3">
      <c r="A20" s="13" t="s">
        <v>68</v>
      </c>
    </row>
    <row r="26" spans="1:3" ht="13.5" thickBot="1">
      <c r="C26" s="15" t="s">
        <v>69</v>
      </c>
    </row>
  </sheetData>
  <sheetProtection password="8863" sheet="1" objects="1"/>
  <phoneticPr fontId="7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zoomScaleNormal="100" workbookViewId="0">
      <selection activeCell="C1" sqref="C1:I1"/>
    </sheetView>
  </sheetViews>
  <sheetFormatPr defaultRowHeight="16.5"/>
  <cols>
    <col min="1" max="1" width="13.625" style="23" customWidth="1"/>
    <col min="2" max="2" width="13.75" style="34" customWidth="1"/>
    <col min="3" max="3" width="12" style="34" customWidth="1"/>
    <col min="4" max="4" width="11.625" style="34" customWidth="1"/>
    <col min="5" max="5" width="12.75" style="34" customWidth="1"/>
    <col min="6" max="9" width="13" style="34" customWidth="1"/>
    <col min="10" max="11" width="11.125" style="34" customWidth="1"/>
    <col min="12" max="12" width="9" style="34"/>
    <col min="13" max="13" width="9.875" style="34" bestFit="1" customWidth="1"/>
    <col min="14" max="15" width="9" style="34"/>
    <col min="16" max="16" width="9.375" style="34" bestFit="1" customWidth="1"/>
    <col min="17" max="16384" width="9" style="34"/>
  </cols>
  <sheetData>
    <row r="1" spans="1:19" ht="31.5" customHeight="1">
      <c r="C1" s="41" t="s">
        <v>86</v>
      </c>
      <c r="D1" s="42"/>
      <c r="E1" s="42"/>
      <c r="F1" s="42"/>
      <c r="G1" s="42"/>
      <c r="H1" s="42"/>
      <c r="I1" s="42"/>
    </row>
    <row r="2" spans="1:19">
      <c r="A2" s="23" t="s">
        <v>78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19" ht="30" customHeight="1">
      <c r="A3" s="43" t="s">
        <v>6</v>
      </c>
      <c r="B3" s="45" t="s">
        <v>57</v>
      </c>
      <c r="C3" s="46"/>
      <c r="D3" s="47"/>
      <c r="E3" s="48" t="s">
        <v>1</v>
      </c>
      <c r="F3" s="46"/>
      <c r="G3" s="46"/>
      <c r="H3" s="47"/>
      <c r="I3" s="48" t="s">
        <v>79</v>
      </c>
      <c r="J3" s="46"/>
      <c r="K3" s="47"/>
    </row>
    <row r="4" spans="1:19" ht="21" customHeight="1">
      <c r="A4" s="44"/>
      <c r="B4" s="20" t="s">
        <v>2</v>
      </c>
      <c r="C4" s="20" t="s">
        <v>3</v>
      </c>
      <c r="D4" s="20" t="s">
        <v>4</v>
      </c>
      <c r="E4" s="20" t="s">
        <v>2</v>
      </c>
      <c r="F4" s="20" t="s">
        <v>3</v>
      </c>
      <c r="G4" s="20" t="s">
        <v>4</v>
      </c>
      <c r="H4" s="20" t="s">
        <v>5</v>
      </c>
      <c r="I4" s="20" t="s">
        <v>2</v>
      </c>
      <c r="J4" s="20" t="s">
        <v>3</v>
      </c>
      <c r="K4" s="20" t="s">
        <v>4</v>
      </c>
    </row>
    <row r="5" spans="1:19" ht="20.25" customHeight="1">
      <c r="A5" s="21" t="s">
        <v>72</v>
      </c>
      <c r="B5" s="22">
        <f t="shared" ref="B5:K5" si="0">B6+B15+B23+B39+B52</f>
        <v>1050765</v>
      </c>
      <c r="C5" s="22">
        <f t="shared" si="0"/>
        <v>533627</v>
      </c>
      <c r="D5" s="22">
        <f t="shared" si="0"/>
        <v>517138</v>
      </c>
      <c r="E5" s="22">
        <f t="shared" si="0"/>
        <v>1037161</v>
      </c>
      <c r="F5" s="22">
        <f t="shared" si="0"/>
        <v>525467</v>
      </c>
      <c r="G5" s="22">
        <f t="shared" si="0"/>
        <v>511694</v>
      </c>
      <c r="H5" s="22">
        <f t="shared" si="0"/>
        <v>440905</v>
      </c>
      <c r="I5" s="22">
        <f t="shared" si="0"/>
        <v>13604</v>
      </c>
      <c r="J5" s="22">
        <f t="shared" si="0"/>
        <v>8160</v>
      </c>
      <c r="K5" s="22">
        <f t="shared" si="0"/>
        <v>5444</v>
      </c>
      <c r="M5" s="19"/>
      <c r="N5" s="19"/>
      <c r="O5" s="19"/>
    </row>
    <row r="6" spans="1:19" ht="17.25">
      <c r="A6" s="27" t="s">
        <v>73</v>
      </c>
      <c r="B6" s="28">
        <f>(E6+I6)</f>
        <v>266068</v>
      </c>
      <c r="C6" s="28">
        <f>(F6+J6)</f>
        <v>135552</v>
      </c>
      <c r="D6" s="28">
        <f>(G6+K6)</f>
        <v>130516</v>
      </c>
      <c r="E6" s="29">
        <f>SUM(F6:G6)</f>
        <v>262743</v>
      </c>
      <c r="F6" s="29">
        <f>SUM(F7:F14)</f>
        <v>133706</v>
      </c>
      <c r="G6" s="29">
        <f t="shared" ref="G6:K6" si="1">SUM(G7:G14)</f>
        <v>129037</v>
      </c>
      <c r="H6" s="29">
        <f t="shared" si="1"/>
        <v>111436</v>
      </c>
      <c r="I6" s="29">
        <f t="shared" si="1"/>
        <v>3325</v>
      </c>
      <c r="J6" s="29">
        <f t="shared" si="1"/>
        <v>1846</v>
      </c>
      <c r="K6" s="29">
        <f t="shared" si="1"/>
        <v>1479</v>
      </c>
      <c r="M6" s="18"/>
      <c r="N6" s="19"/>
      <c r="O6" s="19"/>
      <c r="P6" s="18"/>
      <c r="Q6" s="18"/>
      <c r="R6" s="18"/>
      <c r="S6" s="18"/>
    </row>
    <row r="7" spans="1:19" ht="17.25">
      <c r="A7" s="37" t="s">
        <v>85</v>
      </c>
      <c r="B7" s="17">
        <f t="shared" ref="B7:D63" si="2">(E7+I7)</f>
        <v>20296</v>
      </c>
      <c r="C7" s="17">
        <f t="shared" si="2"/>
        <v>10349</v>
      </c>
      <c r="D7" s="17">
        <f t="shared" si="2"/>
        <v>9947</v>
      </c>
      <c r="E7" s="29">
        <f t="shared" ref="E7:E65" si="3">SUM(F7:G7)</f>
        <v>20119</v>
      </c>
      <c r="F7" s="35">
        <v>10252</v>
      </c>
      <c r="G7" s="35">
        <v>9867</v>
      </c>
      <c r="H7" s="35">
        <v>8930</v>
      </c>
      <c r="I7" s="29">
        <f>J7+K7</f>
        <v>177</v>
      </c>
      <c r="J7" s="32">
        <v>97</v>
      </c>
      <c r="K7" s="33">
        <v>80</v>
      </c>
      <c r="M7" s="18"/>
      <c r="N7" s="19"/>
      <c r="O7" s="19"/>
      <c r="P7" s="18"/>
      <c r="Q7" s="18"/>
      <c r="R7" s="18"/>
      <c r="S7" s="18"/>
    </row>
    <row r="8" spans="1:19" ht="17.25">
      <c r="A8" s="37" t="s">
        <v>7</v>
      </c>
      <c r="B8" s="17">
        <f t="shared" si="2"/>
        <v>43530</v>
      </c>
      <c r="C8" s="17">
        <f t="shared" si="2"/>
        <v>21977</v>
      </c>
      <c r="D8" s="17">
        <f t="shared" si="2"/>
        <v>21553</v>
      </c>
      <c r="E8" s="29">
        <f t="shared" si="3"/>
        <v>43286</v>
      </c>
      <c r="F8" s="35">
        <v>21859</v>
      </c>
      <c r="G8" s="35">
        <v>21427</v>
      </c>
      <c r="H8" s="35">
        <v>16419</v>
      </c>
      <c r="I8" s="29">
        <f t="shared" ref="I8:I65" si="4">J8+K8</f>
        <v>244</v>
      </c>
      <c r="J8" s="32">
        <v>118</v>
      </c>
      <c r="K8" s="33">
        <v>126</v>
      </c>
      <c r="M8" s="18"/>
      <c r="N8" s="19"/>
      <c r="O8" s="19"/>
      <c r="P8" s="18"/>
      <c r="Q8" s="18"/>
      <c r="R8" s="18"/>
      <c r="S8" s="18"/>
    </row>
    <row r="9" spans="1:19" ht="17.25">
      <c r="A9" s="37" t="s">
        <v>8</v>
      </c>
      <c r="B9" s="17">
        <f t="shared" si="2"/>
        <v>7534</v>
      </c>
      <c r="C9" s="17">
        <f t="shared" si="2"/>
        <v>3926</v>
      </c>
      <c r="D9" s="17">
        <f t="shared" si="2"/>
        <v>3608</v>
      </c>
      <c r="E9" s="29">
        <f t="shared" si="3"/>
        <v>7229</v>
      </c>
      <c r="F9" s="35">
        <v>3677</v>
      </c>
      <c r="G9" s="35">
        <v>3552</v>
      </c>
      <c r="H9" s="35">
        <v>3675</v>
      </c>
      <c r="I9" s="29">
        <f t="shared" si="4"/>
        <v>305</v>
      </c>
      <c r="J9" s="32">
        <v>249</v>
      </c>
      <c r="K9" s="33">
        <v>56</v>
      </c>
      <c r="M9" s="18"/>
      <c r="N9" s="19"/>
      <c r="O9" s="19"/>
      <c r="P9" s="18"/>
      <c r="Q9" s="18"/>
      <c r="R9" s="18"/>
      <c r="S9" s="18"/>
    </row>
    <row r="10" spans="1:19" ht="17.25">
      <c r="A10" s="37" t="s">
        <v>9</v>
      </c>
      <c r="B10" s="17">
        <f t="shared" si="2"/>
        <v>51227</v>
      </c>
      <c r="C10" s="17">
        <f t="shared" si="2"/>
        <v>25867</v>
      </c>
      <c r="D10" s="17">
        <f t="shared" si="2"/>
        <v>25360</v>
      </c>
      <c r="E10" s="29">
        <f t="shared" si="3"/>
        <v>50992</v>
      </c>
      <c r="F10" s="35">
        <v>25789</v>
      </c>
      <c r="G10" s="35">
        <v>25203</v>
      </c>
      <c r="H10" s="35">
        <v>20798</v>
      </c>
      <c r="I10" s="29">
        <f t="shared" si="4"/>
        <v>235</v>
      </c>
      <c r="J10" s="32">
        <v>78</v>
      </c>
      <c r="K10" s="33">
        <v>157</v>
      </c>
      <c r="M10" s="18"/>
      <c r="N10" s="19"/>
      <c r="O10" s="19"/>
      <c r="P10" s="18"/>
      <c r="Q10" s="18"/>
      <c r="R10" s="18"/>
      <c r="S10" s="18"/>
    </row>
    <row r="11" spans="1:19" ht="17.25">
      <c r="A11" s="37" t="s">
        <v>10</v>
      </c>
      <c r="B11" s="17">
        <f t="shared" si="2"/>
        <v>39011</v>
      </c>
      <c r="C11" s="17">
        <f t="shared" si="2"/>
        <v>20223</v>
      </c>
      <c r="D11" s="17">
        <f t="shared" si="2"/>
        <v>18788</v>
      </c>
      <c r="E11" s="29">
        <f t="shared" si="3"/>
        <v>38072</v>
      </c>
      <c r="F11" s="35">
        <v>19535</v>
      </c>
      <c r="G11" s="35">
        <v>18537</v>
      </c>
      <c r="H11" s="35">
        <v>15106</v>
      </c>
      <c r="I11" s="29">
        <f t="shared" si="4"/>
        <v>939</v>
      </c>
      <c r="J11" s="32">
        <v>688</v>
      </c>
      <c r="K11" s="33">
        <v>251</v>
      </c>
      <c r="M11" s="18"/>
      <c r="N11" s="19"/>
      <c r="O11" s="19"/>
      <c r="P11" s="18"/>
      <c r="Q11" s="18"/>
      <c r="R11" s="18"/>
      <c r="S11" s="18"/>
    </row>
    <row r="12" spans="1:19" ht="17.25">
      <c r="A12" s="37" t="s">
        <v>11</v>
      </c>
      <c r="B12" s="17">
        <f t="shared" si="2"/>
        <v>43185</v>
      </c>
      <c r="C12" s="17">
        <f t="shared" si="2"/>
        <v>21929</v>
      </c>
      <c r="D12" s="17">
        <f t="shared" si="2"/>
        <v>21256</v>
      </c>
      <c r="E12" s="29">
        <f t="shared" si="3"/>
        <v>42576</v>
      </c>
      <c r="F12" s="35">
        <v>21657</v>
      </c>
      <c r="G12" s="35">
        <v>20919</v>
      </c>
      <c r="H12" s="35">
        <v>18036</v>
      </c>
      <c r="I12" s="29">
        <f t="shared" si="4"/>
        <v>609</v>
      </c>
      <c r="J12" s="32">
        <v>272</v>
      </c>
      <c r="K12" s="33">
        <v>337</v>
      </c>
      <c r="M12" s="18"/>
      <c r="N12" s="19"/>
      <c r="O12" s="19"/>
      <c r="P12" s="18"/>
      <c r="Q12" s="18"/>
      <c r="R12" s="18"/>
      <c r="S12" s="18"/>
    </row>
    <row r="13" spans="1:19" ht="17.25">
      <c r="A13" s="37" t="s">
        <v>12</v>
      </c>
      <c r="B13" s="17">
        <f t="shared" si="2"/>
        <v>30881</v>
      </c>
      <c r="C13" s="17">
        <f t="shared" si="2"/>
        <v>16040</v>
      </c>
      <c r="D13" s="17">
        <f t="shared" si="2"/>
        <v>14841</v>
      </c>
      <c r="E13" s="29">
        <f t="shared" si="3"/>
        <v>30352</v>
      </c>
      <c r="F13" s="35">
        <v>15812</v>
      </c>
      <c r="G13" s="35">
        <v>14540</v>
      </c>
      <c r="H13" s="35">
        <v>15343</v>
      </c>
      <c r="I13" s="29">
        <f t="shared" si="4"/>
        <v>529</v>
      </c>
      <c r="J13" s="32">
        <v>228</v>
      </c>
      <c r="K13" s="33">
        <v>301</v>
      </c>
      <c r="M13" s="18"/>
      <c r="N13" s="19"/>
      <c r="O13" s="19"/>
      <c r="P13" s="18"/>
      <c r="Q13" s="18"/>
      <c r="R13" s="18"/>
      <c r="S13" s="18"/>
    </row>
    <row r="14" spans="1:19" ht="17.25">
      <c r="A14" s="37" t="s">
        <v>13</v>
      </c>
      <c r="B14" s="17">
        <f t="shared" si="2"/>
        <v>30404</v>
      </c>
      <c r="C14" s="17">
        <f t="shared" si="2"/>
        <v>15241</v>
      </c>
      <c r="D14" s="17">
        <f t="shared" si="2"/>
        <v>15163</v>
      </c>
      <c r="E14" s="29">
        <f t="shared" si="3"/>
        <v>30117</v>
      </c>
      <c r="F14" s="35">
        <v>15125</v>
      </c>
      <c r="G14" s="35">
        <v>14992</v>
      </c>
      <c r="H14" s="35">
        <v>13129</v>
      </c>
      <c r="I14" s="29">
        <f t="shared" si="4"/>
        <v>287</v>
      </c>
      <c r="J14" s="32">
        <v>116</v>
      </c>
      <c r="K14" s="33">
        <v>171</v>
      </c>
      <c r="M14" s="18"/>
      <c r="N14" s="19"/>
      <c r="O14" s="19"/>
      <c r="P14" s="18"/>
      <c r="Q14" s="18"/>
      <c r="R14" s="18"/>
      <c r="S14" s="18"/>
    </row>
    <row r="15" spans="1:19" ht="17.25">
      <c r="A15" s="27" t="s">
        <v>74</v>
      </c>
      <c r="B15" s="28">
        <f t="shared" si="2"/>
        <v>218353</v>
      </c>
      <c r="C15" s="28">
        <f t="shared" si="2"/>
        <v>112103</v>
      </c>
      <c r="D15" s="28">
        <f t="shared" si="2"/>
        <v>106250</v>
      </c>
      <c r="E15" s="29">
        <f t="shared" si="3"/>
        <v>215143</v>
      </c>
      <c r="F15" s="30">
        <f>SUM(F16:F22)</f>
        <v>109935</v>
      </c>
      <c r="G15" s="30">
        <f t="shared" ref="G15:K15" si="5">SUM(G16:G22)</f>
        <v>105208</v>
      </c>
      <c r="H15" s="30">
        <f t="shared" si="5"/>
        <v>86046</v>
      </c>
      <c r="I15" s="30">
        <f t="shared" si="5"/>
        <v>3210</v>
      </c>
      <c r="J15" s="30">
        <f t="shared" si="5"/>
        <v>2168</v>
      </c>
      <c r="K15" s="30">
        <f t="shared" si="5"/>
        <v>1042</v>
      </c>
      <c r="M15" s="18"/>
      <c r="N15" s="19"/>
      <c r="O15" s="19"/>
      <c r="P15" s="18"/>
      <c r="Q15" s="18"/>
      <c r="R15" s="18"/>
      <c r="S15" s="18"/>
    </row>
    <row r="16" spans="1:19" ht="17.25">
      <c r="A16" s="37" t="s">
        <v>14</v>
      </c>
      <c r="B16" s="17">
        <f t="shared" si="2"/>
        <v>42294</v>
      </c>
      <c r="C16" s="17">
        <f t="shared" si="2"/>
        <v>21347</v>
      </c>
      <c r="D16" s="17">
        <f t="shared" si="2"/>
        <v>20947</v>
      </c>
      <c r="E16" s="29">
        <f t="shared" si="3"/>
        <v>42064</v>
      </c>
      <c r="F16" s="35">
        <v>21240</v>
      </c>
      <c r="G16" s="35">
        <v>20824</v>
      </c>
      <c r="H16" s="35">
        <v>15433</v>
      </c>
      <c r="I16" s="29">
        <f t="shared" si="4"/>
        <v>230</v>
      </c>
      <c r="J16" s="32">
        <v>107</v>
      </c>
      <c r="K16" s="33">
        <v>123</v>
      </c>
      <c r="L16" s="26"/>
      <c r="M16" s="18"/>
      <c r="N16" s="19"/>
      <c r="O16" s="19"/>
      <c r="P16" s="18"/>
      <c r="Q16" s="18"/>
      <c r="R16" s="18"/>
      <c r="S16" s="18"/>
    </row>
    <row r="17" spans="1:19" ht="17.25">
      <c r="A17" s="37" t="s">
        <v>15</v>
      </c>
      <c r="B17" s="17">
        <f t="shared" si="2"/>
        <v>23930</v>
      </c>
      <c r="C17" s="17">
        <f t="shared" si="2"/>
        <v>13187</v>
      </c>
      <c r="D17" s="17">
        <f t="shared" si="2"/>
        <v>10743</v>
      </c>
      <c r="E17" s="29">
        <f t="shared" si="3"/>
        <v>22949</v>
      </c>
      <c r="F17" s="35">
        <v>12595</v>
      </c>
      <c r="G17" s="35">
        <v>10354</v>
      </c>
      <c r="H17" s="35">
        <v>13054</v>
      </c>
      <c r="I17" s="29">
        <f t="shared" si="4"/>
        <v>981</v>
      </c>
      <c r="J17" s="32">
        <v>592</v>
      </c>
      <c r="K17" s="33">
        <v>389</v>
      </c>
      <c r="L17" s="26"/>
      <c r="M17" s="18"/>
      <c r="N17" s="19"/>
      <c r="O17" s="19"/>
      <c r="P17" s="18"/>
      <c r="Q17" s="18"/>
      <c r="R17" s="18"/>
      <c r="S17" s="18"/>
    </row>
    <row r="18" spans="1:19" ht="17.25">
      <c r="A18" s="37" t="s">
        <v>16</v>
      </c>
      <c r="B18" s="17">
        <f t="shared" si="2"/>
        <v>28526</v>
      </c>
      <c r="C18" s="17">
        <f t="shared" si="2"/>
        <v>14350</v>
      </c>
      <c r="D18" s="17">
        <f t="shared" si="2"/>
        <v>14176</v>
      </c>
      <c r="E18" s="29">
        <f t="shared" si="3"/>
        <v>28340</v>
      </c>
      <c r="F18" s="35">
        <v>14270</v>
      </c>
      <c r="G18" s="35">
        <v>14070</v>
      </c>
      <c r="H18" s="35">
        <v>10516</v>
      </c>
      <c r="I18" s="29">
        <f t="shared" si="4"/>
        <v>186</v>
      </c>
      <c r="J18" s="32">
        <v>80</v>
      </c>
      <c r="K18" s="33">
        <v>106</v>
      </c>
      <c r="L18" s="26"/>
      <c r="M18" s="18"/>
      <c r="N18" s="19"/>
      <c r="O18" s="19"/>
      <c r="P18" s="18"/>
      <c r="Q18" s="18"/>
      <c r="R18" s="18"/>
      <c r="S18" s="18"/>
    </row>
    <row r="19" spans="1:19" ht="17.25">
      <c r="A19" s="37" t="s">
        <v>17</v>
      </c>
      <c r="B19" s="17">
        <f t="shared" si="2"/>
        <v>46047</v>
      </c>
      <c r="C19" s="17">
        <f t="shared" si="2"/>
        <v>22897</v>
      </c>
      <c r="D19" s="17">
        <f t="shared" si="2"/>
        <v>23150</v>
      </c>
      <c r="E19" s="29">
        <f t="shared" si="3"/>
        <v>45774</v>
      </c>
      <c r="F19" s="35">
        <v>22789</v>
      </c>
      <c r="G19" s="35">
        <v>22985</v>
      </c>
      <c r="H19" s="35">
        <v>18286</v>
      </c>
      <c r="I19" s="29">
        <f t="shared" si="4"/>
        <v>273</v>
      </c>
      <c r="J19" s="32">
        <v>108</v>
      </c>
      <c r="K19" s="33">
        <v>165</v>
      </c>
      <c r="L19" s="26"/>
      <c r="M19" s="18"/>
      <c r="N19" s="19"/>
      <c r="O19" s="19"/>
      <c r="P19" s="18"/>
      <c r="Q19" s="18"/>
      <c r="R19" s="18"/>
      <c r="S19" s="18"/>
    </row>
    <row r="20" spans="1:19" ht="17.25">
      <c r="A20" s="37" t="s">
        <v>18</v>
      </c>
      <c r="B20" s="17">
        <f t="shared" si="2"/>
        <v>41613</v>
      </c>
      <c r="C20" s="17">
        <f t="shared" si="2"/>
        <v>21130</v>
      </c>
      <c r="D20" s="17">
        <f t="shared" si="2"/>
        <v>20483</v>
      </c>
      <c r="E20" s="29">
        <f t="shared" si="3"/>
        <v>41322</v>
      </c>
      <c r="F20" s="35">
        <v>20966</v>
      </c>
      <c r="G20" s="35">
        <v>20356</v>
      </c>
      <c r="H20" s="35">
        <v>15778</v>
      </c>
      <c r="I20" s="29">
        <f t="shared" si="4"/>
        <v>291</v>
      </c>
      <c r="J20" s="32">
        <v>164</v>
      </c>
      <c r="K20" s="33">
        <v>127</v>
      </c>
      <c r="L20" s="26"/>
      <c r="M20" s="18"/>
      <c r="N20" s="19"/>
      <c r="O20" s="19"/>
      <c r="P20" s="18"/>
      <c r="Q20" s="18"/>
      <c r="R20" s="18"/>
      <c r="S20" s="18"/>
    </row>
    <row r="21" spans="1:19" ht="17.25">
      <c r="A21" s="37" t="s">
        <v>19</v>
      </c>
      <c r="B21" s="17">
        <f t="shared" si="2"/>
        <v>27122</v>
      </c>
      <c r="C21" s="17">
        <f t="shared" si="2"/>
        <v>14220</v>
      </c>
      <c r="D21" s="17">
        <f t="shared" si="2"/>
        <v>12902</v>
      </c>
      <c r="E21" s="29">
        <f t="shared" si="3"/>
        <v>26725</v>
      </c>
      <c r="F21" s="35">
        <v>13905</v>
      </c>
      <c r="G21" s="35">
        <v>12820</v>
      </c>
      <c r="H21" s="35">
        <v>9571</v>
      </c>
      <c r="I21" s="29">
        <f t="shared" si="4"/>
        <v>397</v>
      </c>
      <c r="J21" s="32">
        <v>315</v>
      </c>
      <c r="K21" s="33">
        <v>82</v>
      </c>
      <c r="L21" s="26"/>
      <c r="M21" s="18"/>
      <c r="N21" s="19"/>
      <c r="O21" s="19"/>
      <c r="P21" s="18"/>
      <c r="Q21" s="18"/>
      <c r="R21" s="18"/>
      <c r="S21" s="18"/>
    </row>
    <row r="22" spans="1:19" ht="17.25">
      <c r="A22" s="37" t="s">
        <v>20</v>
      </c>
      <c r="B22" s="17">
        <f t="shared" si="2"/>
        <v>8821</v>
      </c>
      <c r="C22" s="17">
        <f t="shared" si="2"/>
        <v>4972</v>
      </c>
      <c r="D22" s="17">
        <f t="shared" si="2"/>
        <v>3849</v>
      </c>
      <c r="E22" s="29">
        <f t="shared" si="3"/>
        <v>7969</v>
      </c>
      <c r="F22" s="35">
        <v>4170</v>
      </c>
      <c r="G22" s="35">
        <v>3799</v>
      </c>
      <c r="H22" s="35">
        <v>3408</v>
      </c>
      <c r="I22" s="29">
        <f t="shared" si="4"/>
        <v>852</v>
      </c>
      <c r="J22" s="32">
        <v>802</v>
      </c>
      <c r="K22" s="33">
        <v>50</v>
      </c>
      <c r="L22" s="26"/>
      <c r="M22" s="18"/>
      <c r="N22" s="19"/>
      <c r="O22" s="19"/>
      <c r="P22" s="18"/>
      <c r="Q22" s="18"/>
      <c r="R22" s="18"/>
      <c r="S22" s="18"/>
    </row>
    <row r="23" spans="1:19" ht="17.25">
      <c r="A23" s="27" t="s">
        <v>75</v>
      </c>
      <c r="B23" s="28">
        <f t="shared" si="2"/>
        <v>176996</v>
      </c>
      <c r="C23" s="28">
        <f t="shared" si="2"/>
        <v>88201</v>
      </c>
      <c r="D23" s="28">
        <f t="shared" si="2"/>
        <v>88795</v>
      </c>
      <c r="E23" s="29">
        <f t="shared" si="3"/>
        <v>174933</v>
      </c>
      <c r="F23" s="31">
        <f t="shared" ref="F23:K23" si="6">SUM(F24:F38)</f>
        <v>87002</v>
      </c>
      <c r="G23" s="31">
        <f t="shared" si="6"/>
        <v>87931</v>
      </c>
      <c r="H23" s="31">
        <f t="shared" si="6"/>
        <v>79597</v>
      </c>
      <c r="I23" s="31">
        <f t="shared" si="6"/>
        <v>2063</v>
      </c>
      <c r="J23" s="31">
        <f t="shared" si="6"/>
        <v>1199</v>
      </c>
      <c r="K23" s="31">
        <f t="shared" si="6"/>
        <v>864</v>
      </c>
      <c r="M23" s="18"/>
      <c r="N23" s="19"/>
      <c r="O23" s="19"/>
      <c r="P23" s="18"/>
      <c r="Q23" s="18"/>
      <c r="R23" s="18"/>
      <c r="S23" s="18"/>
    </row>
    <row r="24" spans="1:19" ht="17.25">
      <c r="A24" s="37" t="s">
        <v>21</v>
      </c>
      <c r="B24" s="17">
        <f t="shared" si="2"/>
        <v>4526</v>
      </c>
      <c r="C24" s="17">
        <f t="shared" si="2"/>
        <v>2412</v>
      </c>
      <c r="D24" s="17">
        <f t="shared" si="2"/>
        <v>2114</v>
      </c>
      <c r="E24" s="29">
        <f t="shared" si="3"/>
        <v>4331</v>
      </c>
      <c r="F24" s="35">
        <v>2229</v>
      </c>
      <c r="G24" s="35">
        <v>2102</v>
      </c>
      <c r="H24" s="35">
        <v>2323</v>
      </c>
      <c r="I24" s="29">
        <f t="shared" si="4"/>
        <v>195</v>
      </c>
      <c r="J24" s="33">
        <v>183</v>
      </c>
      <c r="K24" s="33">
        <v>12</v>
      </c>
      <c r="M24" s="18"/>
      <c r="N24" s="19"/>
      <c r="O24" s="19"/>
      <c r="P24" s="18"/>
      <c r="Q24" s="18"/>
      <c r="R24" s="18"/>
      <c r="S24" s="18"/>
    </row>
    <row r="25" spans="1:19" ht="17.25">
      <c r="A25" s="37" t="s">
        <v>22</v>
      </c>
      <c r="B25" s="17">
        <f t="shared" si="2"/>
        <v>12558</v>
      </c>
      <c r="C25" s="17">
        <f t="shared" si="2"/>
        <v>6433</v>
      </c>
      <c r="D25" s="17">
        <f t="shared" si="2"/>
        <v>6125</v>
      </c>
      <c r="E25" s="29">
        <f t="shared" si="3"/>
        <v>12374</v>
      </c>
      <c r="F25" s="35">
        <v>6341</v>
      </c>
      <c r="G25" s="35">
        <v>6033</v>
      </c>
      <c r="H25" s="35">
        <v>5487</v>
      </c>
      <c r="I25" s="29">
        <f t="shared" si="4"/>
        <v>184</v>
      </c>
      <c r="J25" s="33">
        <v>92</v>
      </c>
      <c r="K25" s="33">
        <v>92</v>
      </c>
      <c r="M25" s="18"/>
      <c r="N25" s="19"/>
      <c r="O25" s="19"/>
      <c r="P25" s="18"/>
      <c r="Q25" s="18"/>
      <c r="R25" s="18"/>
      <c r="S25" s="18"/>
    </row>
    <row r="26" spans="1:19" ht="17.25">
      <c r="A26" s="37" t="s">
        <v>23</v>
      </c>
      <c r="B26" s="17">
        <f t="shared" si="2"/>
        <v>3903</v>
      </c>
      <c r="C26" s="17">
        <f t="shared" si="2"/>
        <v>2208</v>
      </c>
      <c r="D26" s="17">
        <f t="shared" si="2"/>
        <v>1695</v>
      </c>
      <c r="E26" s="29">
        <f t="shared" si="3"/>
        <v>3557</v>
      </c>
      <c r="F26" s="35">
        <v>1892</v>
      </c>
      <c r="G26" s="35">
        <v>1665</v>
      </c>
      <c r="H26" s="35">
        <v>1778</v>
      </c>
      <c r="I26" s="29">
        <f t="shared" si="4"/>
        <v>346</v>
      </c>
      <c r="J26" s="33">
        <v>316</v>
      </c>
      <c r="K26" s="33">
        <v>30</v>
      </c>
      <c r="M26" s="18"/>
      <c r="N26" s="19"/>
      <c r="O26" s="19"/>
      <c r="P26" s="18"/>
      <c r="Q26" s="18"/>
      <c r="R26" s="18"/>
      <c r="S26" s="18"/>
    </row>
    <row r="27" spans="1:19" ht="17.25">
      <c r="A27" s="37" t="s">
        <v>24</v>
      </c>
      <c r="B27" s="17">
        <f t="shared" si="2"/>
        <v>4124</v>
      </c>
      <c r="C27" s="17">
        <f t="shared" si="2"/>
        <v>2085</v>
      </c>
      <c r="D27" s="17">
        <f t="shared" si="2"/>
        <v>2039</v>
      </c>
      <c r="E27" s="29">
        <f t="shared" si="3"/>
        <v>4008</v>
      </c>
      <c r="F27" s="35">
        <v>1996</v>
      </c>
      <c r="G27" s="35">
        <v>2012</v>
      </c>
      <c r="H27" s="35">
        <v>2220</v>
      </c>
      <c r="I27" s="29">
        <f t="shared" si="4"/>
        <v>116</v>
      </c>
      <c r="J27" s="33">
        <v>89</v>
      </c>
      <c r="K27" s="33">
        <v>27</v>
      </c>
      <c r="M27" s="18"/>
      <c r="N27" s="19"/>
      <c r="O27" s="19"/>
      <c r="P27" s="18"/>
      <c r="Q27" s="18"/>
      <c r="R27" s="18"/>
      <c r="S27" s="18"/>
    </row>
    <row r="28" spans="1:19" ht="17.25">
      <c r="A28" s="37" t="s">
        <v>25</v>
      </c>
      <c r="B28" s="17">
        <f t="shared" si="2"/>
        <v>14472</v>
      </c>
      <c r="C28" s="17">
        <f t="shared" si="2"/>
        <v>7209</v>
      </c>
      <c r="D28" s="17">
        <f t="shared" si="2"/>
        <v>7263</v>
      </c>
      <c r="E28" s="29">
        <f t="shared" si="3"/>
        <v>14366</v>
      </c>
      <c r="F28" s="35">
        <v>7148</v>
      </c>
      <c r="G28" s="35">
        <v>7218</v>
      </c>
      <c r="H28" s="35">
        <v>5646</v>
      </c>
      <c r="I28" s="29">
        <f t="shared" si="4"/>
        <v>106</v>
      </c>
      <c r="J28" s="33">
        <v>61</v>
      </c>
      <c r="K28" s="33">
        <v>45</v>
      </c>
      <c r="M28" s="18"/>
      <c r="N28" s="19"/>
      <c r="O28" s="19"/>
      <c r="P28" s="18"/>
      <c r="Q28" s="18"/>
      <c r="R28" s="18"/>
      <c r="S28" s="18"/>
    </row>
    <row r="29" spans="1:19" ht="17.25">
      <c r="A29" s="37" t="s">
        <v>26</v>
      </c>
      <c r="B29" s="17">
        <f t="shared" si="2"/>
        <v>689</v>
      </c>
      <c r="C29" s="17">
        <f t="shared" si="2"/>
        <v>367</v>
      </c>
      <c r="D29" s="17">
        <f t="shared" si="2"/>
        <v>322</v>
      </c>
      <c r="E29" s="29">
        <f t="shared" si="3"/>
        <v>662</v>
      </c>
      <c r="F29" s="36">
        <v>342</v>
      </c>
      <c r="G29" s="36">
        <v>320</v>
      </c>
      <c r="H29" s="36">
        <v>358</v>
      </c>
      <c r="I29" s="29">
        <f t="shared" si="4"/>
        <v>27</v>
      </c>
      <c r="J29" s="33">
        <v>25</v>
      </c>
      <c r="K29" s="33">
        <v>2</v>
      </c>
      <c r="M29" s="18"/>
      <c r="N29" s="19"/>
      <c r="O29" s="19"/>
      <c r="P29" s="18"/>
      <c r="Q29" s="18"/>
      <c r="R29" s="18"/>
      <c r="S29" s="18"/>
    </row>
    <row r="30" spans="1:19" ht="17.25">
      <c r="A30" s="38" t="s">
        <v>27</v>
      </c>
      <c r="B30" s="17">
        <f t="shared" si="2"/>
        <v>34687</v>
      </c>
      <c r="C30" s="17">
        <f t="shared" si="2"/>
        <v>17189</v>
      </c>
      <c r="D30" s="17">
        <f t="shared" si="2"/>
        <v>17498</v>
      </c>
      <c r="E30" s="29">
        <f t="shared" si="3"/>
        <v>34235</v>
      </c>
      <c r="F30" s="35">
        <v>16974</v>
      </c>
      <c r="G30" s="35">
        <v>17261</v>
      </c>
      <c r="H30" s="35">
        <v>13483</v>
      </c>
      <c r="I30" s="29">
        <f t="shared" si="4"/>
        <v>452</v>
      </c>
      <c r="J30" s="33">
        <v>215</v>
      </c>
      <c r="K30" s="33">
        <v>237</v>
      </c>
      <c r="L30" s="24"/>
      <c r="M30" s="18"/>
      <c r="N30" s="19"/>
      <c r="O30" s="19"/>
      <c r="P30" s="18"/>
      <c r="Q30" s="18"/>
      <c r="R30" s="18"/>
      <c r="S30" s="18"/>
    </row>
    <row r="31" spans="1:19" ht="17.25">
      <c r="A31" s="38" t="s">
        <v>28</v>
      </c>
      <c r="B31" s="17">
        <f t="shared" si="2"/>
        <v>11499</v>
      </c>
      <c r="C31" s="17">
        <f t="shared" si="2"/>
        <v>5681</v>
      </c>
      <c r="D31" s="17">
        <f t="shared" si="2"/>
        <v>5818</v>
      </c>
      <c r="E31" s="29">
        <f t="shared" si="3"/>
        <v>11355</v>
      </c>
      <c r="F31" s="35">
        <v>5613</v>
      </c>
      <c r="G31" s="35">
        <v>5742</v>
      </c>
      <c r="H31" s="35">
        <v>5687</v>
      </c>
      <c r="I31" s="29">
        <f t="shared" si="4"/>
        <v>144</v>
      </c>
      <c r="J31" s="33">
        <v>68</v>
      </c>
      <c r="K31" s="33">
        <v>76</v>
      </c>
      <c r="L31" s="24"/>
      <c r="M31" s="18"/>
      <c r="N31" s="19"/>
      <c r="O31" s="19"/>
      <c r="P31" s="18"/>
      <c r="Q31" s="18"/>
      <c r="R31" s="18"/>
      <c r="S31" s="18"/>
    </row>
    <row r="32" spans="1:19" ht="17.25">
      <c r="A32" s="38" t="s">
        <v>80</v>
      </c>
      <c r="B32" s="17">
        <f t="shared" si="2"/>
        <v>15065</v>
      </c>
      <c r="C32" s="17">
        <f t="shared" si="2"/>
        <v>7311</v>
      </c>
      <c r="D32" s="17">
        <f t="shared" si="2"/>
        <v>7754</v>
      </c>
      <c r="E32" s="29">
        <f t="shared" si="3"/>
        <v>14996</v>
      </c>
      <c r="F32" s="35">
        <v>7297</v>
      </c>
      <c r="G32" s="35">
        <v>7699</v>
      </c>
      <c r="H32" s="35">
        <v>6528</v>
      </c>
      <c r="I32" s="29">
        <f t="shared" si="4"/>
        <v>69</v>
      </c>
      <c r="J32" s="33">
        <v>14</v>
      </c>
      <c r="K32" s="33">
        <v>55</v>
      </c>
      <c r="L32" s="25"/>
      <c r="M32" s="18"/>
      <c r="N32" s="19"/>
      <c r="O32" s="19"/>
      <c r="P32" s="18"/>
      <c r="Q32" s="18"/>
      <c r="R32" s="18"/>
      <c r="S32" s="18"/>
    </row>
    <row r="33" spans="1:19" ht="17.25">
      <c r="A33" s="38" t="s">
        <v>29</v>
      </c>
      <c r="B33" s="17">
        <f t="shared" si="2"/>
        <v>9364</v>
      </c>
      <c r="C33" s="17">
        <f t="shared" si="2"/>
        <v>4560</v>
      </c>
      <c r="D33" s="17">
        <f t="shared" si="2"/>
        <v>4804</v>
      </c>
      <c r="E33" s="29">
        <f t="shared" si="3"/>
        <v>9326</v>
      </c>
      <c r="F33" s="35">
        <v>4552</v>
      </c>
      <c r="G33" s="35">
        <v>4774</v>
      </c>
      <c r="H33" s="35">
        <v>4051</v>
      </c>
      <c r="I33" s="29">
        <f t="shared" si="4"/>
        <v>38</v>
      </c>
      <c r="J33" s="33">
        <v>8</v>
      </c>
      <c r="K33" s="33">
        <v>30</v>
      </c>
      <c r="L33" s="24"/>
      <c r="M33" s="18"/>
      <c r="N33" s="19"/>
      <c r="O33" s="19"/>
      <c r="P33" s="18"/>
      <c r="Q33" s="18"/>
      <c r="R33" s="18"/>
      <c r="S33" s="18"/>
    </row>
    <row r="34" spans="1:19" ht="17.25">
      <c r="A34" s="38" t="s">
        <v>30</v>
      </c>
      <c r="B34" s="17">
        <f t="shared" si="2"/>
        <v>10983</v>
      </c>
      <c r="C34" s="17">
        <f t="shared" si="2"/>
        <v>5407</v>
      </c>
      <c r="D34" s="17">
        <f t="shared" si="2"/>
        <v>5576</v>
      </c>
      <c r="E34" s="29">
        <f t="shared" si="3"/>
        <v>10941</v>
      </c>
      <c r="F34" s="35">
        <v>5398</v>
      </c>
      <c r="G34" s="35">
        <v>5543</v>
      </c>
      <c r="H34" s="35">
        <v>4923</v>
      </c>
      <c r="I34" s="29">
        <f t="shared" si="4"/>
        <v>42</v>
      </c>
      <c r="J34" s="33">
        <v>9</v>
      </c>
      <c r="K34" s="33">
        <v>33</v>
      </c>
      <c r="L34" s="24"/>
      <c r="M34" s="18"/>
      <c r="N34" s="19"/>
      <c r="O34" s="19"/>
      <c r="P34" s="18"/>
      <c r="Q34" s="18"/>
      <c r="R34" s="18"/>
      <c r="S34" s="18"/>
    </row>
    <row r="35" spans="1:19" ht="17.25">
      <c r="A35" s="38" t="s">
        <v>31</v>
      </c>
      <c r="B35" s="17">
        <f t="shared" si="2"/>
        <v>15329</v>
      </c>
      <c r="C35" s="17">
        <f t="shared" si="2"/>
        <v>7567</v>
      </c>
      <c r="D35" s="17">
        <f t="shared" si="2"/>
        <v>7762</v>
      </c>
      <c r="E35" s="29">
        <f t="shared" si="3"/>
        <v>15280</v>
      </c>
      <c r="F35" s="35">
        <v>7558</v>
      </c>
      <c r="G35" s="35">
        <v>7722</v>
      </c>
      <c r="H35" s="35">
        <v>6784</v>
      </c>
      <c r="I35" s="29">
        <f t="shared" si="4"/>
        <v>49</v>
      </c>
      <c r="J35" s="33">
        <v>9</v>
      </c>
      <c r="K35" s="33">
        <v>40</v>
      </c>
      <c r="L35" s="24"/>
      <c r="M35" s="18"/>
      <c r="N35" s="19"/>
      <c r="O35" s="19"/>
      <c r="P35" s="18"/>
      <c r="Q35" s="18"/>
      <c r="R35" s="18"/>
      <c r="S35" s="18"/>
    </row>
    <row r="36" spans="1:19" ht="17.25">
      <c r="A36" s="38" t="s">
        <v>32</v>
      </c>
      <c r="B36" s="17">
        <f t="shared" si="2"/>
        <v>19893</v>
      </c>
      <c r="C36" s="17">
        <f t="shared" si="2"/>
        <v>9860</v>
      </c>
      <c r="D36" s="17">
        <f t="shared" si="2"/>
        <v>10033</v>
      </c>
      <c r="E36" s="29">
        <f t="shared" si="3"/>
        <v>19761</v>
      </c>
      <c r="F36" s="35">
        <v>9806</v>
      </c>
      <c r="G36" s="35">
        <v>9955</v>
      </c>
      <c r="H36" s="35">
        <v>10528</v>
      </c>
      <c r="I36" s="29">
        <f t="shared" si="4"/>
        <v>132</v>
      </c>
      <c r="J36" s="33">
        <v>54</v>
      </c>
      <c r="K36" s="33">
        <v>78</v>
      </c>
      <c r="L36" s="24"/>
      <c r="M36" s="18"/>
      <c r="N36" s="19"/>
      <c r="O36" s="19"/>
      <c r="P36" s="18"/>
      <c r="Q36" s="18"/>
      <c r="R36" s="18"/>
      <c r="S36" s="18"/>
    </row>
    <row r="37" spans="1:19" ht="17.25">
      <c r="A37" s="38" t="s">
        <v>33</v>
      </c>
      <c r="B37" s="17">
        <f t="shared" si="2"/>
        <v>7018</v>
      </c>
      <c r="C37" s="17">
        <f t="shared" si="2"/>
        <v>3550</v>
      </c>
      <c r="D37" s="17">
        <f t="shared" si="2"/>
        <v>3468</v>
      </c>
      <c r="E37" s="29">
        <f t="shared" si="3"/>
        <v>6980</v>
      </c>
      <c r="F37" s="35">
        <v>3539</v>
      </c>
      <c r="G37" s="35">
        <v>3441</v>
      </c>
      <c r="H37" s="35">
        <v>3567</v>
      </c>
      <c r="I37" s="29">
        <f t="shared" si="4"/>
        <v>38</v>
      </c>
      <c r="J37" s="33">
        <v>11</v>
      </c>
      <c r="K37" s="33">
        <v>27</v>
      </c>
      <c r="M37" s="18"/>
      <c r="N37" s="19"/>
      <c r="O37" s="19"/>
      <c r="P37" s="18"/>
      <c r="Q37" s="18"/>
      <c r="R37" s="18"/>
      <c r="S37" s="18"/>
    </row>
    <row r="38" spans="1:19" ht="17.25">
      <c r="A38" s="37" t="s">
        <v>34</v>
      </c>
      <c r="B38" s="17">
        <f t="shared" si="2"/>
        <v>12886</v>
      </c>
      <c r="C38" s="17">
        <f t="shared" si="2"/>
        <v>6362</v>
      </c>
      <c r="D38" s="17">
        <f t="shared" si="2"/>
        <v>6524</v>
      </c>
      <c r="E38" s="29">
        <f t="shared" si="3"/>
        <v>12761</v>
      </c>
      <c r="F38" s="35">
        <v>6317</v>
      </c>
      <c r="G38" s="35">
        <v>6444</v>
      </c>
      <c r="H38" s="35">
        <v>6234</v>
      </c>
      <c r="I38" s="29">
        <f t="shared" si="4"/>
        <v>125</v>
      </c>
      <c r="J38" s="33">
        <v>45</v>
      </c>
      <c r="K38" s="33">
        <v>80</v>
      </c>
      <c r="M38" s="18"/>
      <c r="N38" s="19"/>
      <c r="O38" s="19"/>
      <c r="P38" s="18"/>
      <c r="Q38" s="18"/>
      <c r="R38" s="18"/>
      <c r="S38" s="18"/>
    </row>
    <row r="39" spans="1:19" ht="17.25">
      <c r="A39" s="27" t="s">
        <v>76</v>
      </c>
      <c r="B39" s="28">
        <f t="shared" si="2"/>
        <v>193583</v>
      </c>
      <c r="C39" s="28">
        <f t="shared" si="2"/>
        <v>97189</v>
      </c>
      <c r="D39" s="28">
        <f t="shared" si="2"/>
        <v>96394</v>
      </c>
      <c r="E39" s="29">
        <f t="shared" si="3"/>
        <v>191730</v>
      </c>
      <c r="F39" s="31">
        <f>SUM(F40:F51)</f>
        <v>96186</v>
      </c>
      <c r="G39" s="31">
        <f t="shared" ref="G39:K39" si="7">SUM(G40:G51)</f>
        <v>95544</v>
      </c>
      <c r="H39" s="31">
        <f t="shared" si="7"/>
        <v>82266</v>
      </c>
      <c r="I39" s="31">
        <f t="shared" si="7"/>
        <v>1853</v>
      </c>
      <c r="J39" s="31">
        <f t="shared" si="7"/>
        <v>1003</v>
      </c>
      <c r="K39" s="31">
        <f t="shared" si="7"/>
        <v>850</v>
      </c>
      <c r="M39" s="18"/>
      <c r="N39" s="19"/>
      <c r="O39" s="19"/>
      <c r="P39" s="18"/>
      <c r="Q39" s="18"/>
      <c r="R39" s="18"/>
      <c r="S39" s="18"/>
    </row>
    <row r="40" spans="1:19" ht="17.25">
      <c r="A40" s="37" t="s">
        <v>35</v>
      </c>
      <c r="B40" s="17">
        <f t="shared" si="2"/>
        <v>65530</v>
      </c>
      <c r="C40" s="17">
        <f t="shared" si="2"/>
        <v>33001</v>
      </c>
      <c r="D40" s="17">
        <f t="shared" si="2"/>
        <v>32529</v>
      </c>
      <c r="E40" s="29">
        <f t="shared" si="3"/>
        <v>65076</v>
      </c>
      <c r="F40" s="35">
        <v>32757</v>
      </c>
      <c r="G40" s="35">
        <v>32319</v>
      </c>
      <c r="H40" s="35">
        <v>24836</v>
      </c>
      <c r="I40" s="29">
        <f t="shared" si="4"/>
        <v>454</v>
      </c>
      <c r="J40" s="33">
        <v>244</v>
      </c>
      <c r="K40" s="33">
        <v>210</v>
      </c>
      <c r="M40" s="18"/>
      <c r="N40" s="19"/>
      <c r="O40" s="19"/>
      <c r="P40" s="18"/>
      <c r="Q40" s="18"/>
      <c r="R40" s="18"/>
      <c r="S40" s="18"/>
    </row>
    <row r="41" spans="1:19" ht="17.25">
      <c r="A41" s="38" t="s">
        <v>36</v>
      </c>
      <c r="B41" s="17">
        <f t="shared" si="2"/>
        <v>10590</v>
      </c>
      <c r="C41" s="17">
        <f t="shared" si="2"/>
        <v>5250</v>
      </c>
      <c r="D41" s="17">
        <f t="shared" si="2"/>
        <v>5340</v>
      </c>
      <c r="E41" s="29">
        <f t="shared" si="3"/>
        <v>10534</v>
      </c>
      <c r="F41" s="35">
        <v>5236</v>
      </c>
      <c r="G41" s="35">
        <v>5298</v>
      </c>
      <c r="H41" s="35">
        <v>5214</v>
      </c>
      <c r="I41" s="29">
        <f t="shared" si="4"/>
        <v>56</v>
      </c>
      <c r="J41" s="33">
        <v>14</v>
      </c>
      <c r="K41" s="33">
        <v>42</v>
      </c>
      <c r="M41" s="18"/>
      <c r="N41" s="19"/>
      <c r="O41" s="19"/>
      <c r="P41" s="18"/>
      <c r="Q41" s="18"/>
      <c r="R41" s="18"/>
      <c r="S41" s="18"/>
    </row>
    <row r="42" spans="1:19" ht="17.25">
      <c r="A42" s="38" t="s">
        <v>37</v>
      </c>
      <c r="B42" s="17">
        <f t="shared" si="2"/>
        <v>9803</v>
      </c>
      <c r="C42" s="17">
        <f t="shared" si="2"/>
        <v>4842</v>
      </c>
      <c r="D42" s="17">
        <f t="shared" si="2"/>
        <v>4961</v>
      </c>
      <c r="E42" s="29">
        <f t="shared" si="3"/>
        <v>9774</v>
      </c>
      <c r="F42" s="35">
        <v>4837</v>
      </c>
      <c r="G42" s="35">
        <v>4937</v>
      </c>
      <c r="H42" s="35">
        <v>4415</v>
      </c>
      <c r="I42" s="29">
        <f t="shared" si="4"/>
        <v>29</v>
      </c>
      <c r="J42" s="33">
        <v>5</v>
      </c>
      <c r="K42" s="33">
        <v>24</v>
      </c>
      <c r="M42" s="18"/>
      <c r="N42" s="19"/>
      <c r="O42" s="19"/>
      <c r="P42" s="18"/>
      <c r="Q42" s="18"/>
      <c r="R42" s="18"/>
      <c r="S42" s="18"/>
    </row>
    <row r="43" spans="1:19" ht="17.25">
      <c r="A43" s="38" t="s">
        <v>81</v>
      </c>
      <c r="B43" s="17">
        <f>(E43+I43)</f>
        <v>17332</v>
      </c>
      <c r="C43" s="17">
        <f t="shared" si="2"/>
        <v>8676</v>
      </c>
      <c r="D43" s="17">
        <f t="shared" si="2"/>
        <v>8656</v>
      </c>
      <c r="E43" s="29">
        <f t="shared" si="3"/>
        <v>17230</v>
      </c>
      <c r="F43" s="35">
        <v>8638</v>
      </c>
      <c r="G43" s="35">
        <v>8592</v>
      </c>
      <c r="H43" s="35">
        <v>7914</v>
      </c>
      <c r="I43" s="29">
        <f t="shared" si="4"/>
        <v>102</v>
      </c>
      <c r="J43" s="33">
        <v>38</v>
      </c>
      <c r="K43" s="33">
        <v>64</v>
      </c>
      <c r="L43" s="18"/>
      <c r="M43" s="18"/>
      <c r="N43" s="19"/>
      <c r="O43" s="19"/>
      <c r="P43" s="18"/>
      <c r="Q43" s="18"/>
      <c r="R43" s="18"/>
      <c r="S43" s="18"/>
    </row>
    <row r="44" spans="1:19" ht="17.25">
      <c r="A44" s="38" t="s">
        <v>38</v>
      </c>
      <c r="B44" s="17">
        <f t="shared" ref="B44:B51" si="8">(E44+I44)</f>
        <v>6380</v>
      </c>
      <c r="C44" s="17">
        <f t="shared" si="2"/>
        <v>3217</v>
      </c>
      <c r="D44" s="17">
        <f t="shared" si="2"/>
        <v>3163</v>
      </c>
      <c r="E44" s="29">
        <f t="shared" si="3"/>
        <v>6346</v>
      </c>
      <c r="F44" s="35">
        <v>3211</v>
      </c>
      <c r="G44" s="35">
        <v>3135</v>
      </c>
      <c r="H44" s="35">
        <v>3154</v>
      </c>
      <c r="I44" s="29">
        <f t="shared" si="4"/>
        <v>34</v>
      </c>
      <c r="J44" s="33">
        <v>6</v>
      </c>
      <c r="K44" s="33">
        <v>28</v>
      </c>
      <c r="M44" s="18"/>
      <c r="N44" s="19"/>
      <c r="O44" s="19"/>
      <c r="P44" s="18"/>
      <c r="Q44" s="18"/>
      <c r="R44" s="18"/>
      <c r="S44" s="18"/>
    </row>
    <row r="45" spans="1:19" ht="17.25">
      <c r="A45" s="37" t="s">
        <v>39</v>
      </c>
      <c r="B45" s="17">
        <f t="shared" si="8"/>
        <v>11386</v>
      </c>
      <c r="C45" s="17">
        <f t="shared" si="2"/>
        <v>5707</v>
      </c>
      <c r="D45" s="17">
        <f t="shared" si="2"/>
        <v>5679</v>
      </c>
      <c r="E45" s="29">
        <f t="shared" si="3"/>
        <v>11296</v>
      </c>
      <c r="F45" s="35">
        <v>5669</v>
      </c>
      <c r="G45" s="35">
        <v>5627</v>
      </c>
      <c r="H45" s="35">
        <v>5446</v>
      </c>
      <c r="I45" s="29">
        <f t="shared" si="4"/>
        <v>90</v>
      </c>
      <c r="J45" s="33">
        <v>38</v>
      </c>
      <c r="K45" s="33">
        <v>52</v>
      </c>
      <c r="M45" s="18"/>
      <c r="N45" s="19"/>
      <c r="O45" s="19"/>
      <c r="P45" s="18"/>
      <c r="Q45" s="18"/>
      <c r="R45" s="18"/>
      <c r="S45" s="18"/>
    </row>
    <row r="46" spans="1:19" ht="17.25">
      <c r="A46" s="37" t="s">
        <v>40</v>
      </c>
      <c r="B46" s="17">
        <f t="shared" si="8"/>
        <v>32049</v>
      </c>
      <c r="C46" s="17">
        <f t="shared" si="2"/>
        <v>15874</v>
      </c>
      <c r="D46" s="17">
        <f t="shared" si="2"/>
        <v>16175</v>
      </c>
      <c r="E46" s="29">
        <f t="shared" si="3"/>
        <v>31932</v>
      </c>
      <c r="F46" s="35">
        <v>15807</v>
      </c>
      <c r="G46" s="35">
        <v>16125</v>
      </c>
      <c r="H46" s="35">
        <v>11883</v>
      </c>
      <c r="I46" s="29">
        <f t="shared" si="4"/>
        <v>117</v>
      </c>
      <c r="J46" s="33">
        <v>67</v>
      </c>
      <c r="K46" s="33">
        <v>50</v>
      </c>
      <c r="M46" s="18"/>
      <c r="N46" s="19"/>
      <c r="O46" s="19"/>
      <c r="P46" s="18"/>
      <c r="Q46" s="18"/>
      <c r="R46" s="18"/>
      <c r="S46" s="18"/>
    </row>
    <row r="47" spans="1:19" ht="17.25">
      <c r="A47" s="37" t="s">
        <v>41</v>
      </c>
      <c r="B47" s="17">
        <f t="shared" si="8"/>
        <v>9561</v>
      </c>
      <c r="C47" s="17">
        <f t="shared" si="2"/>
        <v>4849</v>
      </c>
      <c r="D47" s="17">
        <f t="shared" si="2"/>
        <v>4712</v>
      </c>
      <c r="E47" s="29">
        <f t="shared" si="3"/>
        <v>9511</v>
      </c>
      <c r="F47" s="35">
        <v>4831</v>
      </c>
      <c r="G47" s="35">
        <v>4680</v>
      </c>
      <c r="H47" s="35">
        <v>4540</v>
      </c>
      <c r="I47" s="29">
        <f t="shared" si="4"/>
        <v>50</v>
      </c>
      <c r="J47" s="33">
        <v>18</v>
      </c>
      <c r="K47" s="33">
        <v>32</v>
      </c>
      <c r="M47" s="18"/>
      <c r="N47" s="19"/>
      <c r="O47" s="19"/>
      <c r="P47" s="18"/>
      <c r="Q47" s="18"/>
      <c r="R47" s="18"/>
      <c r="S47" s="18"/>
    </row>
    <row r="48" spans="1:19" ht="17.25">
      <c r="A48" s="37" t="s">
        <v>42</v>
      </c>
      <c r="B48" s="17">
        <f t="shared" si="8"/>
        <v>7970</v>
      </c>
      <c r="C48" s="17">
        <f t="shared" si="2"/>
        <v>3982</v>
      </c>
      <c r="D48" s="17">
        <f t="shared" si="2"/>
        <v>3988</v>
      </c>
      <c r="E48" s="29">
        <f t="shared" si="3"/>
        <v>7798</v>
      </c>
      <c r="F48" s="35">
        <v>3902</v>
      </c>
      <c r="G48" s="35">
        <v>3896</v>
      </c>
      <c r="H48" s="35">
        <v>4223</v>
      </c>
      <c r="I48" s="29">
        <f t="shared" si="4"/>
        <v>172</v>
      </c>
      <c r="J48" s="33">
        <v>80</v>
      </c>
      <c r="K48" s="33">
        <v>92</v>
      </c>
      <c r="M48" s="18"/>
      <c r="N48" s="19"/>
      <c r="O48" s="19"/>
      <c r="P48" s="18"/>
      <c r="Q48" s="18"/>
      <c r="R48" s="18"/>
      <c r="S48" s="18"/>
    </row>
    <row r="49" spans="1:19" ht="17.25">
      <c r="A49" s="37" t="s">
        <v>43</v>
      </c>
      <c r="B49" s="17">
        <f t="shared" si="8"/>
        <v>9198</v>
      </c>
      <c r="C49" s="17">
        <f t="shared" si="2"/>
        <v>4578</v>
      </c>
      <c r="D49" s="17">
        <f t="shared" si="2"/>
        <v>4620</v>
      </c>
      <c r="E49" s="29">
        <f t="shared" si="3"/>
        <v>9126</v>
      </c>
      <c r="F49" s="35">
        <v>4561</v>
      </c>
      <c r="G49" s="35">
        <v>4565</v>
      </c>
      <c r="H49" s="35">
        <v>4339</v>
      </c>
      <c r="I49" s="29">
        <f t="shared" si="4"/>
        <v>72</v>
      </c>
      <c r="J49" s="33">
        <v>17</v>
      </c>
      <c r="K49" s="33">
        <v>55</v>
      </c>
      <c r="M49" s="18"/>
      <c r="N49" s="19"/>
      <c r="O49" s="19"/>
      <c r="P49" s="18"/>
      <c r="Q49" s="18"/>
      <c r="R49" s="18"/>
      <c r="S49" s="18"/>
    </row>
    <row r="50" spans="1:19" ht="17.25">
      <c r="A50" s="37" t="s">
        <v>44</v>
      </c>
      <c r="B50" s="17">
        <f t="shared" si="8"/>
        <v>9842</v>
      </c>
      <c r="C50" s="17">
        <f t="shared" si="2"/>
        <v>4906</v>
      </c>
      <c r="D50" s="17">
        <f t="shared" si="2"/>
        <v>4936</v>
      </c>
      <c r="E50" s="29">
        <f t="shared" si="3"/>
        <v>9712</v>
      </c>
      <c r="F50" s="35">
        <v>4844</v>
      </c>
      <c r="G50" s="35">
        <v>4868</v>
      </c>
      <c r="H50" s="35">
        <v>4422</v>
      </c>
      <c r="I50" s="29">
        <f t="shared" si="4"/>
        <v>130</v>
      </c>
      <c r="J50" s="33">
        <v>62</v>
      </c>
      <c r="K50" s="33">
        <v>68</v>
      </c>
      <c r="M50" s="18"/>
      <c r="N50" s="19"/>
      <c r="O50" s="19"/>
      <c r="P50" s="18"/>
      <c r="Q50" s="18"/>
      <c r="R50" s="18"/>
      <c r="S50" s="18"/>
    </row>
    <row r="51" spans="1:19" ht="17.25">
      <c r="A51" s="37" t="s">
        <v>45</v>
      </c>
      <c r="B51" s="17">
        <f t="shared" si="8"/>
        <v>3942</v>
      </c>
      <c r="C51" s="17">
        <f t="shared" si="2"/>
        <v>2307</v>
      </c>
      <c r="D51" s="17">
        <f t="shared" si="2"/>
        <v>1635</v>
      </c>
      <c r="E51" s="29">
        <f t="shared" si="3"/>
        <v>3395</v>
      </c>
      <c r="F51" s="35">
        <v>1893</v>
      </c>
      <c r="G51" s="35">
        <v>1502</v>
      </c>
      <c r="H51" s="35">
        <v>1880</v>
      </c>
      <c r="I51" s="29">
        <f t="shared" si="4"/>
        <v>547</v>
      </c>
      <c r="J51" s="33">
        <v>414</v>
      </c>
      <c r="K51" s="33">
        <v>133</v>
      </c>
      <c r="M51" s="18"/>
      <c r="N51" s="19"/>
      <c r="O51" s="19"/>
      <c r="P51" s="18"/>
      <c r="Q51" s="18"/>
      <c r="R51" s="18"/>
      <c r="S51" s="18"/>
    </row>
    <row r="52" spans="1:19" ht="17.25">
      <c r="A52" s="27" t="s">
        <v>77</v>
      </c>
      <c r="B52" s="28">
        <f t="shared" si="2"/>
        <v>195765</v>
      </c>
      <c r="C52" s="28">
        <f t="shared" si="2"/>
        <v>100582</v>
      </c>
      <c r="D52" s="28">
        <f t="shared" si="2"/>
        <v>95183</v>
      </c>
      <c r="E52" s="29">
        <f t="shared" si="3"/>
        <v>192612</v>
      </c>
      <c r="F52" s="31">
        <f t="shared" ref="F52:K52" si="9">SUM(F53:F65)</f>
        <v>98638</v>
      </c>
      <c r="G52" s="31">
        <f t="shared" si="9"/>
        <v>93974</v>
      </c>
      <c r="H52" s="31">
        <f t="shared" si="9"/>
        <v>81560</v>
      </c>
      <c r="I52" s="31">
        <f t="shared" si="9"/>
        <v>3153</v>
      </c>
      <c r="J52" s="31">
        <f t="shared" si="9"/>
        <v>1944</v>
      </c>
      <c r="K52" s="31">
        <f t="shared" si="9"/>
        <v>1209</v>
      </c>
      <c r="M52" s="18"/>
      <c r="N52" s="19"/>
      <c r="O52" s="19"/>
      <c r="P52" s="18"/>
      <c r="Q52" s="18"/>
      <c r="R52" s="18"/>
      <c r="S52" s="18"/>
    </row>
    <row r="53" spans="1:19" ht="17.25">
      <c r="A53" s="37" t="s">
        <v>46</v>
      </c>
      <c r="B53" s="17">
        <f t="shared" si="2"/>
        <v>17442</v>
      </c>
      <c r="C53" s="17">
        <f t="shared" si="2"/>
        <v>9055</v>
      </c>
      <c r="D53" s="17">
        <f t="shared" si="2"/>
        <v>8387</v>
      </c>
      <c r="E53" s="29">
        <f t="shared" si="3"/>
        <v>17335</v>
      </c>
      <c r="F53" s="35">
        <v>8994</v>
      </c>
      <c r="G53" s="35">
        <v>8341</v>
      </c>
      <c r="H53" s="35">
        <v>7723</v>
      </c>
      <c r="I53" s="29">
        <f t="shared" si="4"/>
        <v>107</v>
      </c>
      <c r="J53" s="33">
        <v>61</v>
      </c>
      <c r="K53" s="33">
        <v>46</v>
      </c>
      <c r="M53" s="18"/>
      <c r="N53" s="19"/>
      <c r="O53" s="19"/>
      <c r="P53" s="18"/>
      <c r="Q53" s="18"/>
      <c r="R53" s="18"/>
      <c r="S53" s="18"/>
    </row>
    <row r="54" spans="1:19" ht="17.25">
      <c r="A54" s="37" t="s">
        <v>47</v>
      </c>
      <c r="B54" s="17">
        <f t="shared" si="2"/>
        <v>8887</v>
      </c>
      <c r="C54" s="17">
        <f t="shared" si="2"/>
        <v>4397</v>
      </c>
      <c r="D54" s="17">
        <f t="shared" si="2"/>
        <v>4490</v>
      </c>
      <c r="E54" s="29">
        <f t="shared" si="3"/>
        <v>8785</v>
      </c>
      <c r="F54" s="35">
        <v>4352</v>
      </c>
      <c r="G54" s="35">
        <v>4433</v>
      </c>
      <c r="H54" s="35">
        <v>4363</v>
      </c>
      <c r="I54" s="29">
        <f t="shared" si="4"/>
        <v>102</v>
      </c>
      <c r="J54" s="33">
        <v>45</v>
      </c>
      <c r="K54" s="33">
        <v>57</v>
      </c>
      <c r="M54" s="18"/>
      <c r="N54" s="19"/>
      <c r="O54" s="19"/>
      <c r="P54" s="18"/>
      <c r="Q54" s="18"/>
      <c r="R54" s="18"/>
      <c r="S54" s="18"/>
    </row>
    <row r="55" spans="1:19" ht="17.25">
      <c r="A55" s="37" t="s">
        <v>48</v>
      </c>
      <c r="B55" s="17">
        <f t="shared" si="2"/>
        <v>5119</v>
      </c>
      <c r="C55" s="17">
        <f t="shared" si="2"/>
        <v>2581</v>
      </c>
      <c r="D55" s="17">
        <f t="shared" si="2"/>
        <v>2538</v>
      </c>
      <c r="E55" s="29">
        <f t="shared" si="3"/>
        <v>5100</v>
      </c>
      <c r="F55" s="35">
        <v>2574</v>
      </c>
      <c r="G55" s="35">
        <v>2526</v>
      </c>
      <c r="H55" s="35">
        <v>2653</v>
      </c>
      <c r="I55" s="29">
        <f t="shared" si="4"/>
        <v>19</v>
      </c>
      <c r="J55" s="33">
        <v>7</v>
      </c>
      <c r="K55" s="33">
        <v>12</v>
      </c>
      <c r="M55" s="18"/>
      <c r="N55" s="19"/>
      <c r="O55" s="19"/>
      <c r="P55" s="18"/>
      <c r="Q55" s="18"/>
      <c r="R55" s="18"/>
      <c r="S55" s="18"/>
    </row>
    <row r="56" spans="1:19" ht="17.25">
      <c r="A56" s="37" t="s">
        <v>49</v>
      </c>
      <c r="B56" s="17">
        <f t="shared" si="2"/>
        <v>11482</v>
      </c>
      <c r="C56" s="17">
        <f t="shared" si="2"/>
        <v>5807</v>
      </c>
      <c r="D56" s="17">
        <f t="shared" si="2"/>
        <v>5675</v>
      </c>
      <c r="E56" s="29">
        <f t="shared" si="3"/>
        <v>11424</v>
      </c>
      <c r="F56" s="35">
        <v>5783</v>
      </c>
      <c r="G56" s="35">
        <v>5641</v>
      </c>
      <c r="H56" s="35">
        <v>4630</v>
      </c>
      <c r="I56" s="29">
        <f t="shared" si="4"/>
        <v>58</v>
      </c>
      <c r="J56" s="33">
        <v>24</v>
      </c>
      <c r="K56" s="33">
        <v>34</v>
      </c>
      <c r="M56" s="18"/>
      <c r="N56" s="19"/>
      <c r="O56" s="19"/>
      <c r="P56" s="18"/>
      <c r="Q56" s="18"/>
      <c r="R56" s="18"/>
      <c r="S56" s="18"/>
    </row>
    <row r="57" spans="1:19" ht="17.25">
      <c r="A57" s="37" t="s">
        <v>84</v>
      </c>
      <c r="B57" s="17">
        <f t="shared" si="2"/>
        <v>7568</v>
      </c>
      <c r="C57" s="17">
        <f t="shared" si="2"/>
        <v>3745</v>
      </c>
      <c r="D57" s="17">
        <f t="shared" si="2"/>
        <v>3823</v>
      </c>
      <c r="E57" s="29">
        <f t="shared" si="3"/>
        <v>7532</v>
      </c>
      <c r="F57" s="35">
        <v>3735</v>
      </c>
      <c r="G57" s="35">
        <v>3797</v>
      </c>
      <c r="H57" s="35">
        <v>3334</v>
      </c>
      <c r="I57" s="29">
        <f t="shared" si="4"/>
        <v>36</v>
      </c>
      <c r="J57" s="33">
        <v>10</v>
      </c>
      <c r="K57" s="33">
        <v>26</v>
      </c>
      <c r="M57" s="18"/>
      <c r="N57" s="19"/>
      <c r="O57" s="19"/>
      <c r="P57" s="18"/>
      <c r="Q57" s="18"/>
      <c r="R57" s="18"/>
      <c r="S57" s="18"/>
    </row>
    <row r="58" spans="1:19" ht="17.25">
      <c r="A58" s="37" t="s">
        <v>83</v>
      </c>
      <c r="B58" s="17">
        <f t="shared" si="2"/>
        <v>17601</v>
      </c>
      <c r="C58" s="17">
        <f t="shared" si="2"/>
        <v>8981</v>
      </c>
      <c r="D58" s="17">
        <f t="shared" si="2"/>
        <v>8620</v>
      </c>
      <c r="E58" s="29">
        <f t="shared" si="3"/>
        <v>17471</v>
      </c>
      <c r="F58" s="35">
        <v>8915</v>
      </c>
      <c r="G58" s="35">
        <v>8556</v>
      </c>
      <c r="H58" s="35">
        <v>6890</v>
      </c>
      <c r="I58" s="29">
        <f t="shared" si="4"/>
        <v>130</v>
      </c>
      <c r="J58" s="33">
        <v>66</v>
      </c>
      <c r="K58" s="33">
        <v>64</v>
      </c>
      <c r="M58" s="18"/>
      <c r="N58" s="19"/>
      <c r="O58" s="19"/>
      <c r="P58" s="18"/>
      <c r="Q58" s="18"/>
      <c r="R58" s="18"/>
      <c r="S58" s="18"/>
    </row>
    <row r="59" spans="1:19" ht="17.25">
      <c r="A59" s="37" t="s">
        <v>50</v>
      </c>
      <c r="B59" s="17">
        <f t="shared" si="2"/>
        <v>8663</v>
      </c>
      <c r="C59" s="17">
        <f t="shared" si="2"/>
        <v>4577</v>
      </c>
      <c r="D59" s="17">
        <f t="shared" si="2"/>
        <v>4086</v>
      </c>
      <c r="E59" s="29">
        <f t="shared" si="3"/>
        <v>8565</v>
      </c>
      <c r="F59" s="35">
        <v>4537</v>
      </c>
      <c r="G59" s="35">
        <v>4028</v>
      </c>
      <c r="H59" s="35">
        <v>4554</v>
      </c>
      <c r="I59" s="29">
        <f t="shared" si="4"/>
        <v>98</v>
      </c>
      <c r="J59" s="33">
        <v>40</v>
      </c>
      <c r="K59" s="33">
        <v>58</v>
      </c>
      <c r="M59" s="18"/>
      <c r="N59" s="19"/>
      <c r="O59" s="19"/>
      <c r="P59" s="18"/>
      <c r="Q59" s="18"/>
      <c r="R59" s="18"/>
      <c r="S59" s="18"/>
    </row>
    <row r="60" spans="1:19" ht="17.25">
      <c r="A60" s="37" t="s">
        <v>51</v>
      </c>
      <c r="B60" s="17">
        <f t="shared" si="2"/>
        <v>21624</v>
      </c>
      <c r="C60" s="17">
        <f t="shared" si="2"/>
        <v>10750</v>
      </c>
      <c r="D60" s="17">
        <f t="shared" si="2"/>
        <v>10874</v>
      </c>
      <c r="E60" s="29">
        <f t="shared" si="3"/>
        <v>21525</v>
      </c>
      <c r="F60" s="35">
        <v>10722</v>
      </c>
      <c r="G60" s="35">
        <v>10803</v>
      </c>
      <c r="H60" s="35">
        <v>8733</v>
      </c>
      <c r="I60" s="29">
        <f t="shared" si="4"/>
        <v>99</v>
      </c>
      <c r="J60" s="33">
        <v>28</v>
      </c>
      <c r="K60" s="33">
        <v>71</v>
      </c>
      <c r="M60" s="18"/>
      <c r="N60" s="19"/>
      <c r="O60" s="19"/>
      <c r="P60" s="18"/>
      <c r="Q60" s="18"/>
      <c r="R60" s="18"/>
      <c r="S60" s="18"/>
    </row>
    <row r="61" spans="1:19" ht="17.25">
      <c r="A61" s="37" t="s">
        <v>52</v>
      </c>
      <c r="B61" s="17">
        <f t="shared" si="2"/>
        <v>10227</v>
      </c>
      <c r="C61" s="17">
        <f t="shared" si="2"/>
        <v>5012</v>
      </c>
      <c r="D61" s="17">
        <f t="shared" si="2"/>
        <v>5215</v>
      </c>
      <c r="E61" s="29">
        <f t="shared" si="3"/>
        <v>10185</v>
      </c>
      <c r="F61" s="35">
        <v>4997</v>
      </c>
      <c r="G61" s="35">
        <v>5188</v>
      </c>
      <c r="H61" s="35">
        <v>4108</v>
      </c>
      <c r="I61" s="29">
        <f t="shared" si="4"/>
        <v>42</v>
      </c>
      <c r="J61" s="33">
        <v>15</v>
      </c>
      <c r="K61" s="33">
        <v>27</v>
      </c>
      <c r="M61" s="18"/>
      <c r="N61" s="19"/>
      <c r="O61" s="19"/>
      <c r="P61" s="18"/>
      <c r="Q61" s="18"/>
      <c r="R61" s="18"/>
      <c r="S61" s="18"/>
    </row>
    <row r="62" spans="1:19" ht="17.25">
      <c r="A62" s="37" t="s">
        <v>53</v>
      </c>
      <c r="B62" s="17">
        <f t="shared" si="2"/>
        <v>26224</v>
      </c>
      <c r="C62" s="17">
        <f t="shared" si="2"/>
        <v>13075</v>
      </c>
      <c r="D62" s="17">
        <f t="shared" si="2"/>
        <v>13149</v>
      </c>
      <c r="E62" s="29">
        <f t="shared" si="3"/>
        <v>26149</v>
      </c>
      <c r="F62" s="35">
        <v>13045</v>
      </c>
      <c r="G62" s="35">
        <v>13104</v>
      </c>
      <c r="H62" s="35">
        <v>9145</v>
      </c>
      <c r="I62" s="29">
        <f t="shared" si="4"/>
        <v>75</v>
      </c>
      <c r="J62" s="33">
        <v>30</v>
      </c>
      <c r="K62" s="33">
        <v>45</v>
      </c>
      <c r="M62" s="18"/>
      <c r="N62" s="19"/>
      <c r="O62" s="19"/>
      <c r="P62" s="18"/>
      <c r="Q62" s="18"/>
      <c r="R62" s="18"/>
      <c r="S62" s="18"/>
    </row>
    <row r="63" spans="1:19" ht="17.25">
      <c r="A63" s="37" t="s">
        <v>54</v>
      </c>
      <c r="B63" s="17">
        <f t="shared" si="2"/>
        <v>12969</v>
      </c>
      <c r="C63" s="17">
        <f t="shared" si="2"/>
        <v>6673</v>
      </c>
      <c r="D63" s="17">
        <f t="shared" si="2"/>
        <v>6296</v>
      </c>
      <c r="E63" s="29">
        <f t="shared" si="3"/>
        <v>12711</v>
      </c>
      <c r="F63" s="35">
        <v>6455</v>
      </c>
      <c r="G63" s="35">
        <v>6256</v>
      </c>
      <c r="H63" s="35">
        <v>5262</v>
      </c>
      <c r="I63" s="29">
        <f t="shared" si="4"/>
        <v>258</v>
      </c>
      <c r="J63" s="33">
        <v>218</v>
      </c>
      <c r="K63" s="33">
        <v>40</v>
      </c>
      <c r="M63" s="18"/>
      <c r="N63" s="19"/>
      <c r="O63" s="19"/>
      <c r="P63" s="18"/>
      <c r="Q63" s="18"/>
      <c r="R63" s="18"/>
      <c r="S63" s="18"/>
    </row>
    <row r="64" spans="1:19" ht="17.25">
      <c r="A64" s="37" t="s">
        <v>55</v>
      </c>
      <c r="B64" s="17">
        <f t="shared" ref="B64:D65" si="10">(E64+I64)</f>
        <v>7155</v>
      </c>
      <c r="C64" s="17">
        <f t="shared" si="10"/>
        <v>3941</v>
      </c>
      <c r="D64" s="17">
        <f t="shared" si="10"/>
        <v>3214</v>
      </c>
      <c r="E64" s="29">
        <f t="shared" si="3"/>
        <v>6506</v>
      </c>
      <c r="F64" s="35">
        <v>3334</v>
      </c>
      <c r="G64" s="35">
        <v>3172</v>
      </c>
      <c r="H64" s="35">
        <v>2755</v>
      </c>
      <c r="I64" s="29">
        <f t="shared" si="4"/>
        <v>649</v>
      </c>
      <c r="J64" s="33">
        <v>607</v>
      </c>
      <c r="K64" s="33">
        <v>42</v>
      </c>
      <c r="M64" s="18"/>
      <c r="N64" s="19"/>
      <c r="O64" s="19"/>
      <c r="P64" s="18"/>
      <c r="Q64" s="18"/>
      <c r="R64" s="18"/>
      <c r="S64" s="18"/>
    </row>
    <row r="65" spans="1:19" ht="17.25">
      <c r="A65" s="37" t="s">
        <v>56</v>
      </c>
      <c r="B65" s="17">
        <f t="shared" si="10"/>
        <v>40804</v>
      </c>
      <c r="C65" s="17">
        <f t="shared" si="10"/>
        <v>21988</v>
      </c>
      <c r="D65" s="17">
        <f t="shared" si="10"/>
        <v>18816</v>
      </c>
      <c r="E65" s="29">
        <f t="shared" si="3"/>
        <v>39324</v>
      </c>
      <c r="F65" s="35">
        <v>21195</v>
      </c>
      <c r="G65" s="35">
        <v>18129</v>
      </c>
      <c r="H65" s="35">
        <v>17410</v>
      </c>
      <c r="I65" s="29">
        <f t="shared" si="4"/>
        <v>1480</v>
      </c>
      <c r="J65" s="33">
        <v>793</v>
      </c>
      <c r="K65" s="33">
        <v>687</v>
      </c>
      <c r="M65" s="18"/>
      <c r="N65" s="19"/>
      <c r="O65" s="19"/>
      <c r="P65" s="18"/>
      <c r="Q65" s="18"/>
      <c r="R65" s="18"/>
      <c r="S65" s="18"/>
    </row>
    <row r="66" spans="1:19" ht="43.5" customHeight="1">
      <c r="A66" s="39" t="s">
        <v>82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</row>
  </sheetData>
  <mergeCells count="6">
    <mergeCell ref="A66:K66"/>
    <mergeCell ref="C1:I1"/>
    <mergeCell ref="A3:A4"/>
    <mergeCell ref="B3:D3"/>
    <mergeCell ref="E3:H3"/>
    <mergeCell ref="I3:K3"/>
  </mergeCells>
  <phoneticPr fontId="86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2020.11월말 인구(외국인포함)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2018-01-22T06:26:02Z</cp:lastPrinted>
  <dcterms:created xsi:type="dcterms:W3CDTF">2009-12-11T08:44:30Z</dcterms:created>
  <dcterms:modified xsi:type="dcterms:W3CDTF">2021-01-26T00:58:14Z</dcterms:modified>
</cp:coreProperties>
</file>