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20.12월말 인구(외국인포함)" sheetId="6" r:id="rId3"/>
  </sheets>
  <calcPr calcId="162913"/>
</workbook>
</file>

<file path=xl/calcChain.xml><?xml version="1.0" encoding="utf-8"?>
<calcChain xmlns="http://schemas.openxmlformats.org/spreadsheetml/2006/main">
  <c r="G6" i="6" l="1"/>
  <c r="H6" i="6"/>
  <c r="F6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K23" i="6"/>
  <c r="J23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B18" i="6" s="1"/>
  <c r="D18" i="6"/>
  <c r="C18" i="6"/>
  <c r="I17" i="6"/>
  <c r="E17" i="6"/>
  <c r="D17" i="6"/>
  <c r="C17" i="6"/>
  <c r="I16" i="6"/>
  <c r="E16" i="6"/>
  <c r="D16" i="6"/>
  <c r="C16" i="6"/>
  <c r="K15" i="6"/>
  <c r="J15" i="6"/>
  <c r="H15" i="6"/>
  <c r="G15" i="6"/>
  <c r="F15" i="6"/>
  <c r="I14" i="6"/>
  <c r="E14" i="6"/>
  <c r="D14" i="6"/>
  <c r="C14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K6" i="6"/>
  <c r="J6" i="6"/>
  <c r="B20" i="6" l="1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4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5" i="6"/>
  <c r="D15" i="6"/>
  <c r="H5" i="6"/>
  <c r="B16" i="6"/>
  <c r="I6" i="6"/>
  <c r="B6" i="6" s="1"/>
  <c r="D6" i="6"/>
  <c r="G5" i="6"/>
  <c r="B13" i="6"/>
  <c r="B9" i="6"/>
  <c r="C6" i="6"/>
  <c r="E15" i="6"/>
  <c r="I15" i="6"/>
  <c r="D23" i="6"/>
  <c r="C39" i="6"/>
  <c r="E52" i="6"/>
  <c r="B27" i="6"/>
  <c r="F5" i="6"/>
  <c r="E23" i="6"/>
  <c r="B39" i="6" l="1"/>
  <c r="D5" i="6"/>
  <c r="B52" i="6"/>
  <c r="I5" i="6"/>
  <c r="B23" i="6"/>
  <c r="B15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<sst xmlns="http://schemas.openxmlformats.org/spreadsheetml/2006/main" count="105" uniqueCount="87">
  <si>
    <t xml:space="preserve">            (단위 : 세대, 명)</t>
    <phoneticPr fontId="9" type="noConversion"/>
  </si>
  <si>
    <t>한  국  인
(주민등록인구)</t>
    <phoneticPr fontId="11" type="noConversion"/>
  </si>
  <si>
    <t>소계</t>
    <phoneticPr fontId="11" type="noConversion"/>
  </si>
  <si>
    <t>남</t>
    <phoneticPr fontId="11" type="noConversion"/>
  </si>
  <si>
    <t>여</t>
    <phoneticPr fontId="11" type="noConversion"/>
  </si>
  <si>
    <t>세대수</t>
    <phoneticPr fontId="11" type="noConversion"/>
  </si>
  <si>
    <t>읍 면
동 별</t>
    <phoneticPr fontId="6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</si>
  <si>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</si>
  <si>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</si>
  <si>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</si>
  <si>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</si>
  <si>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</si>
  <si>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</si>
  <si>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</si>
  <si>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</si>
  <si>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</si>
  <si>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</si>
  <si>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</si>
  <si>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</si>
  <si>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</si>
  <si>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</si>
  <si>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</si>
  <si>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</si>
  <si>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</si>
  <si>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</si>
  <si>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</si>
  <si>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</si>
  <si>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</si>
  <si>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</si>
  <si>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</si>
  <si>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</si>
  <si>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</si>
  <si>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</si>
  <si>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</si>
  <si>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</si>
  <si>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</si>
  <si>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</si>
  <si>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</si>
  <si>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</si>
  <si>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</si>
  <si>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</si>
  <si>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</si>
  <si>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</si>
  <si>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</si>
  <si>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</si>
  <si>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</si>
  <si>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</si>
  <si>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</si>
  <si>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</si>
  <si>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</si>
  <si>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</si>
  <si>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</si>
  <si>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</si>
  <si>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</si>
  <si>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</si>
  <si>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</si>
  <si>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</si>
  <si>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1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</si>
  <si>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</si>
  <si>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</si>
  <si>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</si>
  <si>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</si>
  <si>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</si>
  <si>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</si>
  <si>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</si>
  <si>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</si>
  <si>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</si>
  <si>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</si>
  <si>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</si>
  <si>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</si>
  <si>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</si>
  <si>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</si>
  <si>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</si>
  <si>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</si>
  <si>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</si>
  <si>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</si>
  <si>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</si>
  <si>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</si>
  <si>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9" type="noConversion"/>
  </si>
  <si>
    <t>외  국  인
(출입국관리소 등록신고)</t>
    <phoneticPr fontId="11" type="noConversion"/>
  </si>
  <si>
    <t xml:space="preserve">반월중앙동      </t>
  </si>
  <si>
    <t xml:space="preserve">석전동          </t>
  </si>
  <si>
    <t xml:space="preserve">   * 마산합포구 교방동 : 교방동+노산동(2020.1.1.통합) 
   * 진해구 충무동 : 중앙동+태평동+충무동(2020.1.1.통합)</t>
    <phoneticPr fontId="80" type="noConversion"/>
  </si>
  <si>
    <t xml:space="preserve">석동            </t>
    <phoneticPr fontId="86" type="noConversion"/>
  </si>
  <si>
    <t xml:space="preserve">병암동          </t>
    <phoneticPr fontId="86" type="noConversion"/>
  </si>
  <si>
    <t xml:space="preserve">동읍            </t>
    <phoneticPr fontId="86" type="noConversion"/>
  </si>
  <si>
    <t>2020년 12월말 인구 현황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</si>
</sst>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11"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0" fontId="30" fillId="0" borderId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12" fillId="0" borderId="0"/>
    <xf numFmtId="0" fontId="12" fillId="0" borderId="0"/>
    <xf numFmtId="0" fontId="32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65" fillId="0" borderId="0"/>
    <xf numFmtId="0" fontId="66" fillId="0" borderId="0"/>
    <xf numFmtId="0" fontId="15" fillId="20" borderId="1" applyNumberFormat="0" applyAlignment="0" applyProtection="0">
      <alignment vertical="center"/>
    </xf>
    <xf numFmtId="0" fontId="67" fillId="0" borderId="0"/>
    <xf numFmtId="0" fontId="19" fillId="21" borderId="2" applyNumberFormat="0" applyAlignment="0" applyProtection="0">
      <alignment vertical="center"/>
    </xf>
    <xf numFmtId="179" fontId="30" fillId="0" borderId="0" applyFont="0" applyFill="0" applyBorder="0" applyAlignment="0" applyProtection="0"/>
    <xf numFmtId="0" fontId="3" fillId="0" borderId="0"/>
    <xf numFmtId="180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10" fillId="0" borderId="0" applyFont="0" applyFill="0" applyBorder="0" applyAlignment="0" applyProtection="0"/>
    <xf numFmtId="181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68" fillId="0" borderId="0"/>
    <xf numFmtId="0" fontId="30" fillId="0" borderId="0" applyFont="0" applyFill="0" applyBorder="0" applyAlignment="0" applyProtection="0"/>
    <xf numFmtId="0" fontId="68" fillId="0" borderId="0"/>
    <xf numFmtId="193" fontId="1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2" fontId="30" fillId="0" borderId="0" applyFont="0" applyFill="0" applyBorder="0" applyAlignment="0" applyProtection="0"/>
    <xf numFmtId="0" fontId="27" fillId="4" borderId="0" applyNumberFormat="0" applyBorder="0" applyAlignment="0" applyProtection="0">
      <alignment vertical="center"/>
    </xf>
    <xf numFmtId="38" fontId="69" fillId="22" borderId="0" applyNumberFormat="0" applyBorder="0" applyAlignment="0" applyProtection="0"/>
    <xf numFmtId="38" fontId="69" fillId="23" borderId="0" applyNumberFormat="0" applyBorder="0" applyAlignment="0" applyProtection="0"/>
    <xf numFmtId="0" fontId="70" fillId="0" borderId="0">
      <alignment horizontal="left"/>
    </xf>
    <xf numFmtId="0" fontId="71" fillId="0" borderId="3" applyNumberFormat="0" applyAlignment="0" applyProtection="0">
      <alignment horizontal="left" vertical="center"/>
    </xf>
    <xf numFmtId="0" fontId="71" fillId="0" borderId="4">
      <alignment horizontal="left" vertical="center"/>
    </xf>
    <xf numFmtId="0" fontId="24" fillId="0" borderId="5" applyNumberFormat="0" applyFill="0" applyAlignment="0" applyProtection="0">
      <alignment vertical="center"/>
    </xf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5" fillId="0" borderId="6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>
      <alignment vertical="center"/>
    </xf>
    <xf numFmtId="10" fontId="69" fillId="24" borderId="8" applyNumberFormat="0" applyBorder="0" applyAlignment="0" applyProtection="0"/>
    <xf numFmtId="10" fontId="69" fillId="23" borderId="8" applyNumberFormat="0" applyBorder="0" applyAlignment="0" applyProtection="0"/>
    <xf numFmtId="0" fontId="22" fillId="7" borderId="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9" fontId="30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74" fillId="0" borderId="1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" fillId="25" borderId="0" applyNumberFormat="0" applyBorder="0" applyAlignment="0" applyProtection="0">
      <alignment vertical="center"/>
    </xf>
    <xf numFmtId="183" fontId="12" fillId="0" borderId="0"/>
    <xf numFmtId="0" fontId="12" fillId="0" borderId="0"/>
    <xf numFmtId="0" fontId="30" fillId="0" borderId="0"/>
    <xf numFmtId="0" fontId="3" fillId="26" borderId="11" applyNumberFormat="0" applyFont="0" applyAlignment="0" applyProtection="0">
      <alignment vertical="center"/>
    </xf>
    <xf numFmtId="0" fontId="28" fillId="20" borderId="12" applyNumberFormat="0" applyAlignment="0" applyProtection="0">
      <alignment vertical="center"/>
    </xf>
    <xf numFmtId="10" fontId="30" fillId="0" borderId="0" applyFont="0" applyFill="0" applyBorder="0" applyAlignment="0" applyProtection="0"/>
    <xf numFmtId="0" fontId="74" fillId="0" borderId="0"/>
    <xf numFmtId="0" fontId="23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0" fillId="0" borderId="14" applyNumberFormat="0" applyFont="0" applyFill="0" applyAlignment="0" applyProtection="0"/>
    <xf numFmtId="0" fontId="30" fillId="0" borderId="14" applyNumberFormat="0" applyFont="0" applyFill="0" applyAlignment="0" applyProtection="0"/>
    <xf numFmtId="0" fontId="75" fillId="0" borderId="15">
      <alignment horizontal="left"/>
    </xf>
    <xf numFmtId="0" fontId="14" fillId="0" borderId="0" applyNumberFormat="0" applyFill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186" fontId="12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0" borderId="0">
      <protection locked="0"/>
    </xf>
    <xf numFmtId="0" fontId="39" fillId="0" borderId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2" fillId="26" borderId="11" applyNumberFormat="0" applyFont="0" applyAlignment="0" applyProtection="0">
      <alignment vertical="center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>
      <alignment vertical="center"/>
    </xf>
    <xf numFmtId="9" fontId="3" fillId="0" borderId="0" applyFont="0" applyFill="0" applyBorder="0" applyAlignment="0" applyProtection="0"/>
    <xf numFmtId="0" fontId="43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0" borderId="0">
      <alignment horizontal="center" vertical="center"/>
    </xf>
    <xf numFmtId="0" fontId="45" fillId="0" borderId="0">
      <alignment horizontal="center" vertical="center"/>
    </xf>
    <xf numFmtId="0" fontId="46" fillId="0" borderId="0"/>
    <xf numFmtId="0" fontId="4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48" fillId="21" borderId="2" applyNumberFormat="0" applyAlignment="0" applyProtection="0">
      <alignment vertical="center"/>
    </xf>
    <xf numFmtId="187" fontId="3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10" fillId="0" borderId="0" applyFont="0" applyFill="0" applyBorder="0" applyAlignment="0" applyProtection="0"/>
    <xf numFmtId="0" fontId="31" fillId="0" borderId="0"/>
    <xf numFmtId="0" fontId="5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7" borderId="1" applyNumberFormat="0" applyAlignment="0" applyProtection="0">
      <alignment vertical="center"/>
    </xf>
    <xf numFmtId="0" fontId="22" fillId="7" borderId="1" applyNumberFormat="0" applyAlignment="0" applyProtection="0">
      <alignment vertical="center"/>
    </xf>
    <xf numFmtId="0" fontId="52" fillId="7" borderId="1" applyNumberFormat="0" applyAlignment="0" applyProtection="0">
      <alignment vertical="center"/>
    </xf>
    <xf numFmtId="4" fontId="39" fillId="0" borderId="0">
      <protection locked="0"/>
    </xf>
    <xf numFmtId="188" fontId="12" fillId="0" borderId="0">
      <protection locked="0"/>
    </xf>
    <xf numFmtId="0" fontId="53" fillId="0" borderId="0">
      <alignment vertical="center"/>
    </xf>
    <xf numFmtId="0" fontId="5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20" borderId="12" applyNumberFormat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58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59" fillId="0" borderId="0"/>
    <xf numFmtId="0" fontId="60" fillId="0" borderId="0">
      <alignment vertical="center"/>
    </xf>
    <xf numFmtId="42" fontId="3" fillId="0" borderId="0" applyFont="0" applyFill="0" applyBorder="0" applyAlignment="0" applyProtection="0"/>
    <xf numFmtId="189" fontId="12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" fillId="0" borderId="0"/>
    <xf numFmtId="0" fontId="49" fillId="0" borderId="0"/>
    <xf numFmtId="0" fontId="3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9" fillId="0" borderId="14">
      <protection locked="0"/>
    </xf>
    <xf numFmtId="190" fontId="12" fillId="0" borderId="0">
      <protection locked="0"/>
    </xf>
    <xf numFmtId="191" fontId="12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5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8" fillId="0" borderId="0" xfId="0" applyFont="1" applyAlignment="1"/>
    <xf numFmtId="0" fontId="5" fillId="0" borderId="16" xfId="0" applyFont="1" applyBorder="1" applyAlignment="1">
      <alignment horizontal="right" vertical="center"/>
    </xf>
    <xf numFmtId="0" fontId="76" fillId="27" borderId="0" xfId="375" applyFont="1" applyFill="1"/>
    <xf numFmtId="0" fontId="30" fillId="0" borderId="0" xfId="375"/>
    <xf numFmtId="0" fontId="30" fillId="27" borderId="0" xfId="375" applyFill="1"/>
    <xf numFmtId="0" fontId="30" fillId="28" borderId="17" xfId="375" applyFill="1" applyBorder="1"/>
    <xf numFmtId="0" fontId="30" fillId="29" borderId="18" xfId="375" applyFill="1" applyBorder="1"/>
    <xf numFmtId="0" fontId="77" fillId="30" borderId="19" xfId="375" applyFont="1" applyFill="1" applyBorder="1" applyAlignment="1">
      <alignment horizontal="center"/>
    </xf>
    <xf numFmtId="0" fontId="78" fillId="31" borderId="20" xfId="375" applyFont="1" applyFill="1" applyBorder="1" applyAlignment="1">
      <alignment horizontal="center"/>
    </xf>
    <xf numFmtId="0" fontId="77" fillId="30" borderId="20" xfId="375" applyFont="1" applyFill="1" applyBorder="1" applyAlignment="1">
      <alignment horizontal="center"/>
    </xf>
    <xf numFmtId="0" fontId="77" fillId="30" borderId="21" xfId="375" applyFont="1" applyFill="1" applyBorder="1" applyAlignment="1">
      <alignment horizontal="center"/>
    </xf>
    <xf numFmtId="0" fontId="30" fillId="29" borderId="22" xfId="375" applyFill="1" applyBorder="1"/>
    <xf numFmtId="0" fontId="30" fillId="28" borderId="23" xfId="375" applyFill="1" applyBorder="1"/>
    <xf numFmtId="0" fontId="30" fillId="29" borderId="23" xfId="375" applyFill="1" applyBorder="1"/>
    <xf numFmtId="0" fontId="30" fillId="28" borderId="24" xfId="375" applyFill="1" applyBorder="1"/>
    <xf numFmtId="0" fontId="0" fillId="0" borderId="0" xfId="0" applyAlignment="1">
      <alignment vertical="center"/>
    </xf>
    <xf numFmtId="41" fontId="82" fillId="32" borderId="8" xfId="217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27" borderId="8" xfId="0" applyFont="1" applyFill="1" applyBorder="1" applyAlignment="1">
      <alignment horizontal="center" vertical="center"/>
    </xf>
    <xf numFmtId="177" fontId="4" fillId="35" borderId="8" xfId="217" applyNumberFormat="1" applyFont="1" applyFill="1" applyBorder="1" applyAlignment="1">
      <alignment horizontal="center" vertical="center"/>
    </xf>
    <xf numFmtId="176" fontId="4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4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2" fillId="37" borderId="8" xfId="217" applyFont="1" applyFill="1" applyBorder="1">
      <alignment vertical="center"/>
    </xf>
    <xf numFmtId="41" fontId="82" fillId="37" borderId="8" xfId="222" applyFont="1" applyFill="1" applyBorder="1">
      <alignment vertical="center"/>
    </xf>
    <xf numFmtId="41" fontId="84" fillId="37" borderId="8" xfId="222" applyFont="1" applyFill="1" applyBorder="1">
      <alignment vertical="center"/>
    </xf>
    <xf numFmtId="178" fontId="84" fillId="37" borderId="8" xfId="0" applyNumberFormat="1" applyFont="1" applyFill="1" applyBorder="1">
      <alignment vertical="center"/>
    </xf>
    <xf numFmtId="41" fontId="82" fillId="33" borderId="8" xfId="384" applyFont="1" applyFill="1" applyBorder="1">
      <alignment vertical="center"/>
    </xf>
    <xf numFmtId="41" fontId="82" fillId="0" borderId="8" xfId="384" applyFont="1" applyBorder="1">
      <alignment vertical="center"/>
    </xf>
    <xf numFmtId="0" fontId="0" fillId="0" borderId="0" xfId="0">
      <alignment vertical="center"/>
    </xf>
    <xf numFmtId="3" fontId="82" fillId="0" borderId="8" xfId="0" applyNumberFormat="1" applyFont="1" applyBorder="1">
      <alignment vertical="center"/>
    </xf>
    <xf numFmtId="0" fontId="82" fillId="0" borderId="8" xfId="0" applyNumberFormat="1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3" fillId="36" borderId="27" xfId="0" applyFont="1" applyFill="1" applyBorder="1" applyAlignment="1">
      <alignment horizontal="left" vertical="center" wrapText="1"/>
    </xf>
    <xf numFmtId="0" fontId="83" fillId="36" borderId="27" xfId="0" applyFont="1" applyFill="1" applyBorder="1" applyAlignment="1">
      <alignment horizontal="left" vertical="center"/>
    </xf>
    <xf numFmtId="0" fontId="81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4" fillId="27" borderId="25" xfId="0" applyFont="1" applyFill="1" applyBorder="1" applyAlignment="1">
      <alignment horizontal="center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zoomScale="85" zoomScaleNormal="85" workbookViewId="0"/>
  </sheetViews>
  <sheetFormatPr defaultRowHeight="16.5"/>
  <cols>
    <col min="1" max="1" width="13.625" style="23" customWidth="1"/>
    <col min="2" max="2" width="13.75" style="34" customWidth="1"/>
    <col min="3" max="3" width="12" style="34" customWidth="1"/>
    <col min="4" max="4" width="11.625" style="34" customWidth="1"/>
    <col min="5" max="5" width="12.75" style="34" customWidth="1"/>
    <col min="6" max="9" width="13" style="34" customWidth="1"/>
    <col min="10" max="11" width="11.125" style="34" customWidth="1"/>
    <col min="12" max="12" width="9" style="34"/>
    <col min="13" max="13" width="9.875" style="34" bestFit="1" customWidth="1"/>
    <col min="14" max="15" width="9" style="34"/>
    <col min="16" max="16" width="9.375" style="34" bestFit="1" customWidth="1"/>
    <col min="17" max="16384" width="9" style="34"/>
  </cols>
  <sheetData>
    <row r="1" spans="1:19" ht="31.5" customHeight="1">
      <c r="C1" s="41" t="s">
        <v>86</v>
      </c>
      <c r="D1" s="42"/>
      <c r="E1" s="42"/>
      <c r="F1" s="42"/>
      <c r="G1" s="42"/>
      <c r="H1" s="42"/>
      <c r="I1" s="42"/>
    </row>
    <row r="2" spans="1:19">
      <c r="A2" s="23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9" ht="30" customHeight="1">
      <c r="A3" s="43" t="s">
        <v>6</v>
      </c>
      <c r="B3" s="45" t="s">
        <v>57</v>
      </c>
      <c r="C3" s="46"/>
      <c r="D3" s="47"/>
      <c r="E3" s="48" t="s">
        <v>1</v>
      </c>
      <c r="F3" s="46"/>
      <c r="G3" s="46"/>
      <c r="H3" s="47"/>
      <c r="I3" s="48" t="s">
        <v>79</v>
      </c>
      <c r="J3" s="46"/>
      <c r="K3" s="47"/>
    </row>
    <row r="4" spans="1:19" ht="21" customHeight="1">
      <c r="A4" s="44"/>
      <c r="B4" s="20" t="s">
        <v>2</v>
      </c>
      <c r="C4" s="20" t="s">
        <v>3</v>
      </c>
      <c r="D4" s="20" t="s">
        <v>4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2</v>
      </c>
      <c r="J4" s="20" t="s">
        <v>3</v>
      </c>
      <c r="K4" s="20" t="s">
        <v>4</v>
      </c>
    </row>
    <row r="5" spans="1:19" ht="20.25" customHeight="1">
      <c r="A5" s="21" t="s">
        <v>72</v>
      </c>
      <c r="B5" s="22">
        <f t="shared" ref="B5:K5" si="0">B6+B15+B23+B39+B52</f>
        <v>1050207</v>
      </c>
      <c r="C5" s="22">
        <f t="shared" si="0"/>
        <v>533356</v>
      </c>
      <c r="D5" s="22">
        <f t="shared" si="0"/>
        <v>516851</v>
      </c>
      <c r="E5" s="22">
        <f t="shared" si="0"/>
        <v>1036738</v>
      </c>
      <c r="F5" s="22">
        <f t="shared" si="0"/>
        <v>525278</v>
      </c>
      <c r="G5" s="22">
        <f t="shared" si="0"/>
        <v>511460</v>
      </c>
      <c r="H5" s="22">
        <f t="shared" si="0"/>
        <v>442097</v>
      </c>
      <c r="I5" s="22">
        <f t="shared" si="0"/>
        <v>13469</v>
      </c>
      <c r="J5" s="22">
        <f t="shared" si="0"/>
        <v>8078</v>
      </c>
      <c r="K5" s="22">
        <f t="shared" si="0"/>
        <v>5391</v>
      </c>
      <c r="M5" s="19"/>
      <c r="N5" s="19"/>
      <c r="O5" s="19"/>
    </row>
    <row r="6" spans="1:19" ht="17.25">
      <c r="A6" s="27" t="s">
        <v>73</v>
      </c>
      <c r="B6" s="28">
        <f>(E6+I6)</f>
        <v>265702</v>
      </c>
      <c r="C6" s="28">
        <f>(F6+J6)</f>
        <v>135383</v>
      </c>
      <c r="D6" s="28">
        <f>(G6+K6)</f>
        <v>130319</v>
      </c>
      <c r="E6" s="29">
        <f>SUM(F6:G6)</f>
        <v>262408</v>
      </c>
      <c r="F6" s="29">
        <f>SUM(F7:F14)</f>
        <v>133544</v>
      </c>
      <c r="G6" s="29">
        <f t="shared" ref="G6:H6" si="1">SUM(G7:G14)</f>
        <v>128864</v>
      </c>
      <c r="H6" s="29">
        <f t="shared" si="1"/>
        <v>111656</v>
      </c>
      <c r="I6" s="29">
        <f t="shared" ref="I6:K6" si="2">SUM(I7:I14)</f>
        <v>3294</v>
      </c>
      <c r="J6" s="29">
        <f t="shared" si="2"/>
        <v>1839</v>
      </c>
      <c r="K6" s="29">
        <f t="shared" si="2"/>
        <v>1455</v>
      </c>
      <c r="M6" s="18"/>
      <c r="N6" s="19"/>
      <c r="O6" s="19"/>
      <c r="P6" s="18"/>
      <c r="Q6" s="18"/>
      <c r="R6" s="18"/>
      <c r="S6" s="18"/>
    </row>
    <row r="7" spans="1:19" ht="17.25">
      <c r="A7" s="37" t="s">
        <v>85</v>
      </c>
      <c r="B7" s="17">
        <f t="shared" ref="B7:D63" si="3">(E7+I7)</f>
        <v>20227</v>
      </c>
      <c r="C7" s="17">
        <f t="shared" si="3"/>
        <v>10318</v>
      </c>
      <c r="D7" s="17">
        <f t="shared" si="3"/>
        <v>9909</v>
      </c>
      <c r="E7" s="29">
        <f t="shared" ref="E7:E65" si="4">SUM(F7:G7)</f>
        <v>20051</v>
      </c>
      <c r="F7" s="35">
        <v>10221</v>
      </c>
      <c r="G7" s="35">
        <v>9830</v>
      </c>
      <c r="H7" s="35">
        <v>8934</v>
      </c>
      <c r="I7" s="29">
        <f>J7+K7</f>
        <v>176</v>
      </c>
      <c r="J7" s="32">
        <v>97</v>
      </c>
      <c r="K7" s="33">
        <v>79</v>
      </c>
      <c r="M7" s="18"/>
      <c r="N7" s="19"/>
      <c r="O7" s="19"/>
      <c r="P7" s="18"/>
      <c r="Q7" s="18"/>
      <c r="R7" s="18"/>
      <c r="S7" s="18"/>
    </row>
    <row r="8" spans="1:19" ht="17.25">
      <c r="A8" s="37" t="s">
        <v>7</v>
      </c>
      <c r="B8" s="17">
        <f t="shared" si="3"/>
        <v>43655</v>
      </c>
      <c r="C8" s="17">
        <f t="shared" si="3"/>
        <v>22035</v>
      </c>
      <c r="D8" s="17">
        <f t="shared" si="3"/>
        <v>21620</v>
      </c>
      <c r="E8" s="29">
        <f t="shared" si="4"/>
        <v>43411</v>
      </c>
      <c r="F8" s="35">
        <v>21918</v>
      </c>
      <c r="G8" s="35">
        <v>21493</v>
      </c>
      <c r="H8" s="35">
        <v>16498</v>
      </c>
      <c r="I8" s="29">
        <f t="shared" ref="I8:I65" si="5">J8+K8</f>
        <v>244</v>
      </c>
      <c r="J8" s="32">
        <v>117</v>
      </c>
      <c r="K8" s="33">
        <v>127</v>
      </c>
      <c r="M8" s="18"/>
      <c r="N8" s="19"/>
      <c r="O8" s="19"/>
      <c r="P8" s="18"/>
      <c r="Q8" s="18"/>
      <c r="R8" s="18"/>
      <c r="S8" s="18"/>
    </row>
    <row r="9" spans="1:19" ht="17.25">
      <c r="A9" s="37" t="s">
        <v>8</v>
      </c>
      <c r="B9" s="17">
        <f t="shared" si="3"/>
        <v>7529</v>
      </c>
      <c r="C9" s="17">
        <f t="shared" si="3"/>
        <v>3922</v>
      </c>
      <c r="D9" s="17">
        <f t="shared" si="3"/>
        <v>3607</v>
      </c>
      <c r="E9" s="29">
        <f t="shared" si="4"/>
        <v>7225</v>
      </c>
      <c r="F9" s="35">
        <v>3675</v>
      </c>
      <c r="G9" s="35">
        <v>3550</v>
      </c>
      <c r="H9" s="35">
        <v>3685</v>
      </c>
      <c r="I9" s="29">
        <f t="shared" si="5"/>
        <v>304</v>
      </c>
      <c r="J9" s="32">
        <v>247</v>
      </c>
      <c r="K9" s="33">
        <v>57</v>
      </c>
      <c r="M9" s="18"/>
      <c r="N9" s="19"/>
      <c r="O9" s="19"/>
      <c r="P9" s="18"/>
      <c r="Q9" s="18"/>
      <c r="R9" s="18"/>
      <c r="S9" s="18"/>
    </row>
    <row r="10" spans="1:19" ht="17.25">
      <c r="A10" s="37" t="s">
        <v>9</v>
      </c>
      <c r="B10" s="17">
        <f t="shared" si="3"/>
        <v>51220</v>
      </c>
      <c r="C10" s="17">
        <f t="shared" si="3"/>
        <v>25868</v>
      </c>
      <c r="D10" s="17">
        <f t="shared" si="3"/>
        <v>25352</v>
      </c>
      <c r="E10" s="29">
        <f t="shared" si="4"/>
        <v>50992</v>
      </c>
      <c r="F10" s="35">
        <v>25793</v>
      </c>
      <c r="G10" s="35">
        <v>25199</v>
      </c>
      <c r="H10" s="35">
        <v>20847</v>
      </c>
      <c r="I10" s="29">
        <f t="shared" si="5"/>
        <v>228</v>
      </c>
      <c r="J10" s="32">
        <v>75</v>
      </c>
      <c r="K10" s="33">
        <v>153</v>
      </c>
      <c r="M10" s="18"/>
      <c r="N10" s="19"/>
      <c r="O10" s="19"/>
      <c r="P10" s="18"/>
      <c r="Q10" s="18"/>
      <c r="R10" s="18"/>
      <c r="S10" s="18"/>
    </row>
    <row r="11" spans="1:19" ht="17.25">
      <c r="A11" s="37" t="s">
        <v>10</v>
      </c>
      <c r="B11" s="17">
        <f t="shared" si="3"/>
        <v>38895</v>
      </c>
      <c r="C11" s="17">
        <f t="shared" si="3"/>
        <v>20167</v>
      </c>
      <c r="D11" s="17">
        <f t="shared" si="3"/>
        <v>18728</v>
      </c>
      <c r="E11" s="29">
        <f t="shared" si="4"/>
        <v>37958</v>
      </c>
      <c r="F11" s="35">
        <v>19479</v>
      </c>
      <c r="G11" s="35">
        <v>18479</v>
      </c>
      <c r="H11" s="35">
        <v>15126</v>
      </c>
      <c r="I11" s="29">
        <f t="shared" si="5"/>
        <v>937</v>
      </c>
      <c r="J11" s="32">
        <v>688</v>
      </c>
      <c r="K11" s="33">
        <v>249</v>
      </c>
      <c r="M11" s="18"/>
      <c r="N11" s="19"/>
      <c r="O11" s="19"/>
      <c r="P11" s="18"/>
      <c r="Q11" s="18"/>
      <c r="R11" s="18"/>
      <c r="S11" s="18"/>
    </row>
    <row r="12" spans="1:19" ht="17.25">
      <c r="A12" s="37" t="s">
        <v>11</v>
      </c>
      <c r="B12" s="17">
        <f t="shared" si="3"/>
        <v>42999</v>
      </c>
      <c r="C12" s="17">
        <f t="shared" si="3"/>
        <v>21847</v>
      </c>
      <c r="D12" s="17">
        <f t="shared" si="3"/>
        <v>21152</v>
      </c>
      <c r="E12" s="29">
        <f t="shared" si="4"/>
        <v>42402</v>
      </c>
      <c r="F12" s="35">
        <v>21574</v>
      </c>
      <c r="G12" s="35">
        <v>20828</v>
      </c>
      <c r="H12" s="35">
        <v>18022</v>
      </c>
      <c r="I12" s="29">
        <f t="shared" si="5"/>
        <v>597</v>
      </c>
      <c r="J12" s="32">
        <v>273</v>
      </c>
      <c r="K12" s="33">
        <v>324</v>
      </c>
      <c r="M12" s="18"/>
      <c r="N12" s="19"/>
      <c r="O12" s="19"/>
      <c r="P12" s="18"/>
      <c r="Q12" s="18"/>
      <c r="R12" s="18"/>
      <c r="S12" s="18"/>
    </row>
    <row r="13" spans="1:19" ht="17.25">
      <c r="A13" s="37" t="s">
        <v>12</v>
      </c>
      <c r="B13" s="17">
        <f t="shared" si="3"/>
        <v>30860</v>
      </c>
      <c r="C13" s="17">
        <f t="shared" si="3"/>
        <v>16040</v>
      </c>
      <c r="D13" s="17">
        <f t="shared" si="3"/>
        <v>14820</v>
      </c>
      <c r="E13" s="29">
        <f t="shared" si="4"/>
        <v>30336</v>
      </c>
      <c r="F13" s="35">
        <v>15814</v>
      </c>
      <c r="G13" s="35">
        <v>14522</v>
      </c>
      <c r="H13" s="35">
        <v>15415</v>
      </c>
      <c r="I13" s="29">
        <f t="shared" si="5"/>
        <v>524</v>
      </c>
      <c r="J13" s="32">
        <v>226</v>
      </c>
      <c r="K13" s="33">
        <v>298</v>
      </c>
      <c r="M13" s="18"/>
      <c r="N13" s="19"/>
      <c r="O13" s="19"/>
      <c r="P13" s="18"/>
      <c r="Q13" s="18"/>
      <c r="R13" s="18"/>
      <c r="S13" s="18"/>
    </row>
    <row r="14" spans="1:19" ht="17.25">
      <c r="A14" s="37" t="s">
        <v>13</v>
      </c>
      <c r="B14" s="17">
        <f t="shared" si="3"/>
        <v>30317</v>
      </c>
      <c r="C14" s="17">
        <f t="shared" si="3"/>
        <v>15186</v>
      </c>
      <c r="D14" s="17">
        <f t="shared" si="3"/>
        <v>15131</v>
      </c>
      <c r="E14" s="29">
        <f t="shared" si="4"/>
        <v>30033</v>
      </c>
      <c r="F14" s="35">
        <v>15070</v>
      </c>
      <c r="G14" s="35">
        <v>14963</v>
      </c>
      <c r="H14" s="35">
        <v>13129</v>
      </c>
      <c r="I14" s="29">
        <f t="shared" si="5"/>
        <v>284</v>
      </c>
      <c r="J14" s="32">
        <v>116</v>
      </c>
      <c r="K14" s="33">
        <v>168</v>
      </c>
      <c r="M14" s="18"/>
      <c r="N14" s="19"/>
      <c r="O14" s="19"/>
      <c r="P14" s="18"/>
      <c r="Q14" s="18"/>
      <c r="R14" s="18"/>
      <c r="S14" s="18"/>
    </row>
    <row r="15" spans="1:19" ht="17.25">
      <c r="A15" s="27" t="s">
        <v>74</v>
      </c>
      <c r="B15" s="28">
        <f t="shared" si="3"/>
        <v>217739</v>
      </c>
      <c r="C15" s="28">
        <f t="shared" si="3"/>
        <v>111781</v>
      </c>
      <c r="D15" s="28">
        <f t="shared" si="3"/>
        <v>105958</v>
      </c>
      <c r="E15" s="29">
        <f t="shared" si="4"/>
        <v>214570</v>
      </c>
      <c r="F15" s="30">
        <f>SUM(F16:F22)</f>
        <v>109642</v>
      </c>
      <c r="G15" s="30">
        <f t="shared" ref="G15:K15" si="6">SUM(G16:G22)</f>
        <v>104928</v>
      </c>
      <c r="H15" s="30">
        <f t="shared" si="6"/>
        <v>86158</v>
      </c>
      <c r="I15" s="30">
        <f t="shared" si="6"/>
        <v>3169</v>
      </c>
      <c r="J15" s="30">
        <f t="shared" si="6"/>
        <v>2139</v>
      </c>
      <c r="K15" s="30">
        <f t="shared" si="6"/>
        <v>1030</v>
      </c>
      <c r="M15" s="18"/>
      <c r="N15" s="19"/>
      <c r="O15" s="19"/>
      <c r="P15" s="18"/>
      <c r="Q15" s="18"/>
      <c r="R15" s="18"/>
      <c r="S15" s="18"/>
    </row>
    <row r="16" spans="1:19" ht="17.25">
      <c r="A16" s="37" t="s">
        <v>14</v>
      </c>
      <c r="B16" s="17">
        <f t="shared" si="3"/>
        <v>42161</v>
      </c>
      <c r="C16" s="17">
        <f t="shared" si="3"/>
        <v>21266</v>
      </c>
      <c r="D16" s="17">
        <f t="shared" si="3"/>
        <v>20895</v>
      </c>
      <c r="E16" s="29">
        <f t="shared" si="4"/>
        <v>41935</v>
      </c>
      <c r="F16" s="35">
        <v>21161</v>
      </c>
      <c r="G16" s="35">
        <v>20774</v>
      </c>
      <c r="H16" s="35">
        <v>15436</v>
      </c>
      <c r="I16" s="29">
        <f t="shared" si="5"/>
        <v>226</v>
      </c>
      <c r="J16" s="32">
        <v>105</v>
      </c>
      <c r="K16" s="33">
        <v>121</v>
      </c>
      <c r="L16" s="26"/>
      <c r="M16" s="18"/>
      <c r="N16" s="19"/>
      <c r="O16" s="19"/>
      <c r="P16" s="18"/>
      <c r="Q16" s="18"/>
      <c r="R16" s="18"/>
      <c r="S16" s="18"/>
    </row>
    <row r="17" spans="1:19" ht="17.25">
      <c r="A17" s="37" t="s">
        <v>15</v>
      </c>
      <c r="B17" s="17">
        <f t="shared" si="3"/>
        <v>23926</v>
      </c>
      <c r="C17" s="17">
        <f t="shared" si="3"/>
        <v>13213</v>
      </c>
      <c r="D17" s="17">
        <f t="shared" si="3"/>
        <v>10713</v>
      </c>
      <c r="E17" s="29">
        <f t="shared" si="4"/>
        <v>22953</v>
      </c>
      <c r="F17" s="35">
        <v>12620</v>
      </c>
      <c r="G17" s="35">
        <v>10333</v>
      </c>
      <c r="H17" s="35">
        <v>13096</v>
      </c>
      <c r="I17" s="29">
        <f t="shared" si="5"/>
        <v>973</v>
      </c>
      <c r="J17" s="32">
        <v>593</v>
      </c>
      <c r="K17" s="33">
        <v>380</v>
      </c>
      <c r="L17" s="26"/>
      <c r="M17" s="18"/>
      <c r="N17" s="19"/>
      <c r="O17" s="19"/>
      <c r="P17" s="18"/>
      <c r="Q17" s="18"/>
      <c r="R17" s="18"/>
      <c r="S17" s="18"/>
    </row>
    <row r="18" spans="1:19" ht="17.25">
      <c r="A18" s="37" t="s">
        <v>16</v>
      </c>
      <c r="B18" s="17">
        <f t="shared" si="3"/>
        <v>28444</v>
      </c>
      <c r="C18" s="17">
        <f t="shared" si="3"/>
        <v>14298</v>
      </c>
      <c r="D18" s="17">
        <f t="shared" si="3"/>
        <v>14146</v>
      </c>
      <c r="E18" s="29">
        <f t="shared" si="4"/>
        <v>28257</v>
      </c>
      <c r="F18" s="35">
        <v>14217</v>
      </c>
      <c r="G18" s="35">
        <v>14040</v>
      </c>
      <c r="H18" s="35">
        <v>10528</v>
      </c>
      <c r="I18" s="29">
        <f t="shared" si="5"/>
        <v>187</v>
      </c>
      <c r="J18" s="32">
        <v>81</v>
      </c>
      <c r="K18" s="33">
        <v>106</v>
      </c>
      <c r="L18" s="26"/>
      <c r="M18" s="18"/>
      <c r="N18" s="19"/>
      <c r="O18" s="19"/>
      <c r="P18" s="18"/>
      <c r="Q18" s="18"/>
      <c r="R18" s="18"/>
      <c r="S18" s="18"/>
    </row>
    <row r="19" spans="1:19" ht="17.25">
      <c r="A19" s="37" t="s">
        <v>17</v>
      </c>
      <c r="B19" s="17">
        <f t="shared" si="3"/>
        <v>45908</v>
      </c>
      <c r="C19" s="17">
        <f t="shared" si="3"/>
        <v>22825</v>
      </c>
      <c r="D19" s="17">
        <f t="shared" si="3"/>
        <v>23083</v>
      </c>
      <c r="E19" s="29">
        <f t="shared" si="4"/>
        <v>45636</v>
      </c>
      <c r="F19" s="35">
        <v>22719</v>
      </c>
      <c r="G19" s="35">
        <v>22917</v>
      </c>
      <c r="H19" s="35">
        <v>18299</v>
      </c>
      <c r="I19" s="29">
        <f t="shared" si="5"/>
        <v>272</v>
      </c>
      <c r="J19" s="32">
        <v>106</v>
      </c>
      <c r="K19" s="33">
        <v>166</v>
      </c>
      <c r="L19" s="26"/>
      <c r="M19" s="18"/>
      <c r="N19" s="19"/>
      <c r="O19" s="19"/>
      <c r="P19" s="18"/>
      <c r="Q19" s="18"/>
      <c r="R19" s="18"/>
      <c r="S19" s="18"/>
    </row>
    <row r="20" spans="1:19" ht="17.25">
      <c r="A20" s="37" t="s">
        <v>18</v>
      </c>
      <c r="B20" s="17">
        <f t="shared" si="3"/>
        <v>41530</v>
      </c>
      <c r="C20" s="17">
        <f t="shared" si="3"/>
        <v>21092</v>
      </c>
      <c r="D20" s="17">
        <f t="shared" si="3"/>
        <v>20438</v>
      </c>
      <c r="E20" s="29">
        <f t="shared" si="4"/>
        <v>41241</v>
      </c>
      <c r="F20" s="35">
        <v>20931</v>
      </c>
      <c r="G20" s="35">
        <v>20310</v>
      </c>
      <c r="H20" s="35">
        <v>15823</v>
      </c>
      <c r="I20" s="29">
        <f t="shared" si="5"/>
        <v>289</v>
      </c>
      <c r="J20" s="32">
        <v>161</v>
      </c>
      <c r="K20" s="33">
        <v>128</v>
      </c>
      <c r="L20" s="26"/>
      <c r="M20" s="18"/>
      <c r="N20" s="19"/>
      <c r="O20" s="19"/>
      <c r="P20" s="18"/>
      <c r="Q20" s="18"/>
      <c r="R20" s="18"/>
      <c r="S20" s="18"/>
    </row>
    <row r="21" spans="1:19" ht="17.25">
      <c r="A21" s="37" t="s">
        <v>19</v>
      </c>
      <c r="B21" s="17">
        <f t="shared" si="3"/>
        <v>27006</v>
      </c>
      <c r="C21" s="17">
        <f t="shared" si="3"/>
        <v>14153</v>
      </c>
      <c r="D21" s="17">
        <f t="shared" si="3"/>
        <v>12853</v>
      </c>
      <c r="E21" s="29">
        <f t="shared" si="4"/>
        <v>26615</v>
      </c>
      <c r="F21" s="35">
        <v>13844</v>
      </c>
      <c r="G21" s="35">
        <v>12771</v>
      </c>
      <c r="H21" s="35">
        <v>9556</v>
      </c>
      <c r="I21" s="29">
        <f t="shared" si="5"/>
        <v>391</v>
      </c>
      <c r="J21" s="32">
        <v>309</v>
      </c>
      <c r="K21" s="33">
        <v>82</v>
      </c>
      <c r="L21" s="26"/>
      <c r="M21" s="18"/>
      <c r="N21" s="19"/>
      <c r="O21" s="19"/>
      <c r="P21" s="18"/>
      <c r="Q21" s="18"/>
      <c r="R21" s="18"/>
      <c r="S21" s="18"/>
    </row>
    <row r="22" spans="1:19" ht="17.25">
      <c r="A22" s="37" t="s">
        <v>20</v>
      </c>
      <c r="B22" s="17">
        <f t="shared" si="3"/>
        <v>8764</v>
      </c>
      <c r="C22" s="17">
        <f t="shared" si="3"/>
        <v>4934</v>
      </c>
      <c r="D22" s="17">
        <f t="shared" si="3"/>
        <v>3830</v>
      </c>
      <c r="E22" s="29">
        <f t="shared" si="4"/>
        <v>7933</v>
      </c>
      <c r="F22" s="35">
        <v>4150</v>
      </c>
      <c r="G22" s="35">
        <v>3783</v>
      </c>
      <c r="H22" s="35">
        <v>3420</v>
      </c>
      <c r="I22" s="29">
        <f t="shared" si="5"/>
        <v>831</v>
      </c>
      <c r="J22" s="32">
        <v>784</v>
      </c>
      <c r="K22" s="33">
        <v>47</v>
      </c>
      <c r="L22" s="26"/>
      <c r="M22" s="18"/>
      <c r="N22" s="19"/>
      <c r="O22" s="19"/>
      <c r="P22" s="18"/>
      <c r="Q22" s="18"/>
      <c r="R22" s="18"/>
      <c r="S22" s="18"/>
    </row>
    <row r="23" spans="1:19" ht="17.25">
      <c r="A23" s="27" t="s">
        <v>75</v>
      </c>
      <c r="B23" s="28">
        <f t="shared" si="3"/>
        <v>177758</v>
      </c>
      <c r="C23" s="28">
        <f t="shared" si="3"/>
        <v>88602</v>
      </c>
      <c r="D23" s="28">
        <f t="shared" si="3"/>
        <v>89156</v>
      </c>
      <c r="E23" s="29">
        <f t="shared" si="4"/>
        <v>175716</v>
      </c>
      <c r="F23" s="31">
        <f t="shared" ref="F23:K23" si="7">SUM(F24:F38)</f>
        <v>87418</v>
      </c>
      <c r="G23" s="31">
        <f t="shared" si="7"/>
        <v>88298</v>
      </c>
      <c r="H23" s="31">
        <f t="shared" si="7"/>
        <v>80142</v>
      </c>
      <c r="I23" s="31">
        <f t="shared" si="7"/>
        <v>2042</v>
      </c>
      <c r="J23" s="31">
        <f t="shared" si="7"/>
        <v>1184</v>
      </c>
      <c r="K23" s="31">
        <f t="shared" si="7"/>
        <v>858</v>
      </c>
      <c r="M23" s="18"/>
      <c r="N23" s="19"/>
      <c r="O23" s="19"/>
      <c r="P23" s="18"/>
      <c r="Q23" s="18"/>
      <c r="R23" s="18"/>
      <c r="S23" s="18"/>
    </row>
    <row r="24" spans="1:19" ht="17.25">
      <c r="A24" s="37" t="s">
        <v>21</v>
      </c>
      <c r="B24" s="17">
        <f t="shared" si="3"/>
        <v>4514</v>
      </c>
      <c r="C24" s="17">
        <f t="shared" si="3"/>
        <v>2413</v>
      </c>
      <c r="D24" s="17">
        <f t="shared" si="3"/>
        <v>2101</v>
      </c>
      <c r="E24" s="29">
        <f t="shared" si="4"/>
        <v>4318</v>
      </c>
      <c r="F24" s="35">
        <v>2230</v>
      </c>
      <c r="G24" s="35">
        <v>2088</v>
      </c>
      <c r="H24" s="35">
        <v>2326</v>
      </c>
      <c r="I24" s="29">
        <f t="shared" si="5"/>
        <v>196</v>
      </c>
      <c r="J24" s="33">
        <v>183</v>
      </c>
      <c r="K24" s="33">
        <v>13</v>
      </c>
      <c r="M24" s="18"/>
      <c r="N24" s="19"/>
      <c r="O24" s="19"/>
      <c r="P24" s="18"/>
      <c r="Q24" s="18"/>
      <c r="R24" s="18"/>
      <c r="S24" s="18"/>
    </row>
    <row r="25" spans="1:19" ht="17.25">
      <c r="A25" s="37" t="s">
        <v>22</v>
      </c>
      <c r="B25" s="17">
        <f t="shared" si="3"/>
        <v>12534</v>
      </c>
      <c r="C25" s="17">
        <f t="shared" si="3"/>
        <v>6420</v>
      </c>
      <c r="D25" s="17">
        <f t="shared" si="3"/>
        <v>6114</v>
      </c>
      <c r="E25" s="29">
        <f t="shared" si="4"/>
        <v>12349</v>
      </c>
      <c r="F25" s="35">
        <v>6330</v>
      </c>
      <c r="G25" s="35">
        <v>6019</v>
      </c>
      <c r="H25" s="35">
        <v>5473</v>
      </c>
      <c r="I25" s="29">
        <f t="shared" si="5"/>
        <v>185</v>
      </c>
      <c r="J25" s="33">
        <v>90</v>
      </c>
      <c r="K25" s="33">
        <v>95</v>
      </c>
      <c r="M25" s="18"/>
      <c r="N25" s="19"/>
      <c r="O25" s="19"/>
      <c r="P25" s="18"/>
      <c r="Q25" s="18"/>
      <c r="R25" s="18"/>
      <c r="S25" s="18"/>
    </row>
    <row r="26" spans="1:19" ht="17.25">
      <c r="A26" s="37" t="s">
        <v>23</v>
      </c>
      <c r="B26" s="17">
        <f t="shared" si="3"/>
        <v>3885</v>
      </c>
      <c r="C26" s="17">
        <f t="shared" si="3"/>
        <v>2201</v>
      </c>
      <c r="D26" s="17">
        <f t="shared" si="3"/>
        <v>1684</v>
      </c>
      <c r="E26" s="29">
        <f t="shared" si="4"/>
        <v>3544</v>
      </c>
      <c r="F26" s="35">
        <v>1889</v>
      </c>
      <c r="G26" s="35">
        <v>1655</v>
      </c>
      <c r="H26" s="35">
        <v>1777</v>
      </c>
      <c r="I26" s="29">
        <f t="shared" si="5"/>
        <v>341</v>
      </c>
      <c r="J26" s="33">
        <v>312</v>
      </c>
      <c r="K26" s="33">
        <v>29</v>
      </c>
      <c r="M26" s="18"/>
      <c r="N26" s="19"/>
      <c r="O26" s="19"/>
      <c r="P26" s="18"/>
      <c r="Q26" s="18"/>
      <c r="R26" s="18"/>
      <c r="S26" s="18"/>
    </row>
    <row r="27" spans="1:19" ht="17.25">
      <c r="A27" s="37" t="s">
        <v>24</v>
      </c>
      <c r="B27" s="17">
        <f t="shared" si="3"/>
        <v>4118</v>
      </c>
      <c r="C27" s="17">
        <f t="shared" si="3"/>
        <v>2077</v>
      </c>
      <c r="D27" s="17">
        <f t="shared" si="3"/>
        <v>2041</v>
      </c>
      <c r="E27" s="29">
        <f t="shared" si="4"/>
        <v>4004</v>
      </c>
      <c r="F27" s="35">
        <v>1990</v>
      </c>
      <c r="G27" s="35">
        <v>2014</v>
      </c>
      <c r="H27" s="35">
        <v>2226</v>
      </c>
      <c r="I27" s="29">
        <f t="shared" si="5"/>
        <v>114</v>
      </c>
      <c r="J27" s="33">
        <v>87</v>
      </c>
      <c r="K27" s="33">
        <v>27</v>
      </c>
      <c r="M27" s="18"/>
      <c r="N27" s="19"/>
      <c r="O27" s="19"/>
      <c r="P27" s="18"/>
      <c r="Q27" s="18"/>
      <c r="R27" s="18"/>
      <c r="S27" s="18"/>
    </row>
    <row r="28" spans="1:19" ht="17.25">
      <c r="A28" s="37" t="s">
        <v>25</v>
      </c>
      <c r="B28" s="17">
        <f t="shared" si="3"/>
        <v>14398</v>
      </c>
      <c r="C28" s="17">
        <f t="shared" si="3"/>
        <v>7171</v>
      </c>
      <c r="D28" s="17">
        <f t="shared" si="3"/>
        <v>7227</v>
      </c>
      <c r="E28" s="29">
        <f t="shared" si="4"/>
        <v>14293</v>
      </c>
      <c r="F28" s="35">
        <v>7109</v>
      </c>
      <c r="G28" s="35">
        <v>7184</v>
      </c>
      <c r="H28" s="35">
        <v>5645</v>
      </c>
      <c r="I28" s="29">
        <f t="shared" si="5"/>
        <v>105</v>
      </c>
      <c r="J28" s="33">
        <v>62</v>
      </c>
      <c r="K28" s="33">
        <v>43</v>
      </c>
      <c r="M28" s="18"/>
      <c r="N28" s="19"/>
      <c r="O28" s="19"/>
      <c r="P28" s="18"/>
      <c r="Q28" s="18"/>
      <c r="R28" s="18"/>
      <c r="S28" s="18"/>
    </row>
    <row r="29" spans="1:19" ht="17.25">
      <c r="A29" s="37" t="s">
        <v>26</v>
      </c>
      <c r="B29" s="17">
        <f t="shared" si="3"/>
        <v>974</v>
      </c>
      <c r="C29" s="17">
        <f t="shared" si="3"/>
        <v>523</v>
      </c>
      <c r="D29" s="17">
        <f t="shared" si="3"/>
        <v>451</v>
      </c>
      <c r="E29" s="29">
        <f t="shared" si="4"/>
        <v>941</v>
      </c>
      <c r="F29" s="36">
        <v>496</v>
      </c>
      <c r="G29" s="36">
        <v>445</v>
      </c>
      <c r="H29" s="36">
        <v>566</v>
      </c>
      <c r="I29" s="29">
        <f t="shared" si="5"/>
        <v>33</v>
      </c>
      <c r="J29" s="33">
        <v>27</v>
      </c>
      <c r="K29" s="33">
        <v>6</v>
      </c>
      <c r="M29" s="18"/>
      <c r="N29" s="19"/>
      <c r="O29" s="19"/>
      <c r="P29" s="18"/>
      <c r="Q29" s="18"/>
      <c r="R29" s="18"/>
      <c r="S29" s="18"/>
    </row>
    <row r="30" spans="1:19" ht="17.25">
      <c r="A30" s="38" t="s">
        <v>27</v>
      </c>
      <c r="B30" s="17">
        <f t="shared" si="3"/>
        <v>35587</v>
      </c>
      <c r="C30" s="17">
        <f t="shared" si="3"/>
        <v>17632</v>
      </c>
      <c r="D30" s="17">
        <f t="shared" si="3"/>
        <v>17955</v>
      </c>
      <c r="E30" s="29">
        <f t="shared" si="4"/>
        <v>35173</v>
      </c>
      <c r="F30" s="35">
        <v>17438</v>
      </c>
      <c r="G30" s="35">
        <v>17735</v>
      </c>
      <c r="H30" s="35">
        <v>13845</v>
      </c>
      <c r="I30" s="29">
        <f t="shared" si="5"/>
        <v>414</v>
      </c>
      <c r="J30" s="33">
        <v>194</v>
      </c>
      <c r="K30" s="33">
        <v>220</v>
      </c>
      <c r="L30" s="24"/>
      <c r="M30" s="18"/>
      <c r="N30" s="19"/>
      <c r="O30" s="19"/>
      <c r="P30" s="18"/>
      <c r="Q30" s="18"/>
      <c r="R30" s="18"/>
      <c r="S30" s="18"/>
    </row>
    <row r="31" spans="1:19" ht="17.25">
      <c r="A31" s="38" t="s">
        <v>28</v>
      </c>
      <c r="B31" s="17">
        <f t="shared" si="3"/>
        <v>11439</v>
      </c>
      <c r="C31" s="17">
        <f t="shared" si="3"/>
        <v>5655</v>
      </c>
      <c r="D31" s="17">
        <f t="shared" si="3"/>
        <v>5784</v>
      </c>
      <c r="E31" s="29">
        <f t="shared" si="4"/>
        <v>11277</v>
      </c>
      <c r="F31" s="35">
        <v>5577</v>
      </c>
      <c r="G31" s="35">
        <v>5700</v>
      </c>
      <c r="H31" s="35">
        <v>5662</v>
      </c>
      <c r="I31" s="29">
        <f t="shared" si="5"/>
        <v>162</v>
      </c>
      <c r="J31" s="33">
        <v>78</v>
      </c>
      <c r="K31" s="33">
        <v>84</v>
      </c>
      <c r="L31" s="24"/>
      <c r="M31" s="18"/>
      <c r="N31" s="19"/>
      <c r="O31" s="19"/>
      <c r="P31" s="18"/>
      <c r="Q31" s="18"/>
      <c r="R31" s="18"/>
      <c r="S31" s="18"/>
    </row>
    <row r="32" spans="1:19" ht="17.25">
      <c r="A32" s="38" t="s">
        <v>80</v>
      </c>
      <c r="B32" s="17">
        <f t="shared" si="3"/>
        <v>14951</v>
      </c>
      <c r="C32" s="17">
        <f t="shared" si="3"/>
        <v>7260</v>
      </c>
      <c r="D32" s="17">
        <f t="shared" si="3"/>
        <v>7691</v>
      </c>
      <c r="E32" s="29">
        <f t="shared" si="4"/>
        <v>14882</v>
      </c>
      <c r="F32" s="35">
        <v>7246</v>
      </c>
      <c r="G32" s="35">
        <v>7636</v>
      </c>
      <c r="H32" s="35">
        <v>6513</v>
      </c>
      <c r="I32" s="29">
        <f t="shared" si="5"/>
        <v>69</v>
      </c>
      <c r="J32" s="33">
        <v>14</v>
      </c>
      <c r="K32" s="33">
        <v>55</v>
      </c>
      <c r="L32" s="25"/>
      <c r="M32" s="18"/>
      <c r="N32" s="19"/>
      <c r="O32" s="19"/>
      <c r="P32" s="18"/>
      <c r="Q32" s="18"/>
      <c r="R32" s="18"/>
      <c r="S32" s="18"/>
    </row>
    <row r="33" spans="1:19" ht="17.25">
      <c r="A33" s="38" t="s">
        <v>29</v>
      </c>
      <c r="B33" s="17">
        <f t="shared" si="3"/>
        <v>9309</v>
      </c>
      <c r="C33" s="17">
        <f t="shared" si="3"/>
        <v>4530</v>
      </c>
      <c r="D33" s="17">
        <f t="shared" si="3"/>
        <v>4779</v>
      </c>
      <c r="E33" s="29">
        <f t="shared" si="4"/>
        <v>9274</v>
      </c>
      <c r="F33" s="35">
        <v>4522</v>
      </c>
      <c r="G33" s="35">
        <v>4752</v>
      </c>
      <c r="H33" s="35">
        <v>4042</v>
      </c>
      <c r="I33" s="29">
        <f t="shared" si="5"/>
        <v>35</v>
      </c>
      <c r="J33" s="33">
        <v>8</v>
      </c>
      <c r="K33" s="33">
        <v>27</v>
      </c>
      <c r="L33" s="24"/>
      <c r="M33" s="18"/>
      <c r="N33" s="19"/>
      <c r="O33" s="19"/>
      <c r="P33" s="18"/>
      <c r="Q33" s="18"/>
      <c r="R33" s="18"/>
      <c r="S33" s="18"/>
    </row>
    <row r="34" spans="1:19" ht="17.25">
      <c r="A34" s="38" t="s">
        <v>30</v>
      </c>
      <c r="B34" s="17">
        <f t="shared" si="3"/>
        <v>10917</v>
      </c>
      <c r="C34" s="17">
        <f t="shared" si="3"/>
        <v>5370</v>
      </c>
      <c r="D34" s="17">
        <f t="shared" si="3"/>
        <v>5547</v>
      </c>
      <c r="E34" s="29">
        <f t="shared" si="4"/>
        <v>10874</v>
      </c>
      <c r="F34" s="35">
        <v>5361</v>
      </c>
      <c r="G34" s="35">
        <v>5513</v>
      </c>
      <c r="H34" s="35">
        <v>4903</v>
      </c>
      <c r="I34" s="29">
        <f t="shared" si="5"/>
        <v>43</v>
      </c>
      <c r="J34" s="33">
        <v>9</v>
      </c>
      <c r="K34" s="33">
        <v>34</v>
      </c>
      <c r="L34" s="24"/>
      <c r="M34" s="18"/>
      <c r="N34" s="19"/>
      <c r="O34" s="19"/>
      <c r="P34" s="18"/>
      <c r="Q34" s="18"/>
      <c r="R34" s="18"/>
      <c r="S34" s="18"/>
    </row>
    <row r="35" spans="1:19" ht="17.25">
      <c r="A35" s="38" t="s">
        <v>31</v>
      </c>
      <c r="B35" s="17">
        <f t="shared" si="3"/>
        <v>15558</v>
      </c>
      <c r="C35" s="17">
        <f t="shared" si="3"/>
        <v>7696</v>
      </c>
      <c r="D35" s="17">
        <f t="shared" si="3"/>
        <v>7862</v>
      </c>
      <c r="E35" s="29">
        <f t="shared" si="4"/>
        <v>15508</v>
      </c>
      <c r="F35" s="35">
        <v>7686</v>
      </c>
      <c r="G35" s="35">
        <v>7822</v>
      </c>
      <c r="H35" s="35">
        <v>6871</v>
      </c>
      <c r="I35" s="29">
        <f t="shared" si="5"/>
        <v>50</v>
      </c>
      <c r="J35" s="33">
        <v>10</v>
      </c>
      <c r="K35" s="33">
        <v>40</v>
      </c>
      <c r="L35" s="24"/>
      <c r="M35" s="18"/>
      <c r="N35" s="19"/>
      <c r="O35" s="19"/>
      <c r="P35" s="18"/>
      <c r="Q35" s="18"/>
      <c r="R35" s="18"/>
      <c r="S35" s="18"/>
    </row>
    <row r="36" spans="1:19" ht="17.25">
      <c r="A36" s="38" t="s">
        <v>32</v>
      </c>
      <c r="B36" s="17">
        <f t="shared" si="3"/>
        <v>19819</v>
      </c>
      <c r="C36" s="17">
        <f t="shared" si="3"/>
        <v>9807</v>
      </c>
      <c r="D36" s="17">
        <f t="shared" si="3"/>
        <v>10012</v>
      </c>
      <c r="E36" s="29">
        <f t="shared" si="4"/>
        <v>19688</v>
      </c>
      <c r="F36" s="35">
        <v>9754</v>
      </c>
      <c r="G36" s="35">
        <v>9934</v>
      </c>
      <c r="H36" s="35">
        <v>10532</v>
      </c>
      <c r="I36" s="29">
        <f t="shared" si="5"/>
        <v>131</v>
      </c>
      <c r="J36" s="33">
        <v>53</v>
      </c>
      <c r="K36" s="33">
        <v>78</v>
      </c>
      <c r="L36" s="24"/>
      <c r="M36" s="18"/>
      <c r="N36" s="19"/>
      <c r="O36" s="19"/>
      <c r="P36" s="18"/>
      <c r="Q36" s="18"/>
      <c r="R36" s="18"/>
      <c r="S36" s="18"/>
    </row>
    <row r="37" spans="1:19" ht="17.25">
      <c r="A37" s="38" t="s">
        <v>33</v>
      </c>
      <c r="B37" s="17">
        <f t="shared" si="3"/>
        <v>6957</v>
      </c>
      <c r="C37" s="17">
        <f t="shared" si="3"/>
        <v>3513</v>
      </c>
      <c r="D37" s="17">
        <f t="shared" si="3"/>
        <v>3444</v>
      </c>
      <c r="E37" s="29">
        <f t="shared" si="4"/>
        <v>6921</v>
      </c>
      <c r="F37" s="35">
        <v>3502</v>
      </c>
      <c r="G37" s="35">
        <v>3419</v>
      </c>
      <c r="H37" s="35">
        <v>3560</v>
      </c>
      <c r="I37" s="29">
        <f t="shared" si="5"/>
        <v>36</v>
      </c>
      <c r="J37" s="33">
        <v>11</v>
      </c>
      <c r="K37" s="33">
        <v>25</v>
      </c>
      <c r="M37" s="18"/>
      <c r="N37" s="19"/>
      <c r="O37" s="19"/>
      <c r="P37" s="18"/>
      <c r="Q37" s="18"/>
      <c r="R37" s="18"/>
      <c r="S37" s="18"/>
    </row>
    <row r="38" spans="1:19" ht="17.25">
      <c r="A38" s="37" t="s">
        <v>34</v>
      </c>
      <c r="B38" s="17">
        <f t="shared" si="3"/>
        <v>12798</v>
      </c>
      <c r="C38" s="17">
        <f t="shared" si="3"/>
        <v>6334</v>
      </c>
      <c r="D38" s="17">
        <f t="shared" si="3"/>
        <v>6464</v>
      </c>
      <c r="E38" s="29">
        <f t="shared" si="4"/>
        <v>12670</v>
      </c>
      <c r="F38" s="35">
        <v>6288</v>
      </c>
      <c r="G38" s="35">
        <v>6382</v>
      </c>
      <c r="H38" s="35">
        <v>6201</v>
      </c>
      <c r="I38" s="29">
        <f t="shared" si="5"/>
        <v>128</v>
      </c>
      <c r="J38" s="33">
        <v>46</v>
      </c>
      <c r="K38" s="33">
        <v>82</v>
      </c>
      <c r="M38" s="18"/>
      <c r="N38" s="19"/>
      <c r="O38" s="19"/>
      <c r="P38" s="18"/>
      <c r="Q38" s="18"/>
      <c r="R38" s="18"/>
      <c r="S38" s="18"/>
    </row>
    <row r="39" spans="1:19" ht="17.25">
      <c r="A39" s="27" t="s">
        <v>76</v>
      </c>
      <c r="B39" s="28">
        <f t="shared" si="3"/>
        <v>193130</v>
      </c>
      <c r="C39" s="28">
        <f t="shared" si="3"/>
        <v>96939</v>
      </c>
      <c r="D39" s="28">
        <f t="shared" si="3"/>
        <v>96191</v>
      </c>
      <c r="E39" s="29">
        <f t="shared" si="4"/>
        <v>191289</v>
      </c>
      <c r="F39" s="31">
        <f>SUM(F40:F51)</f>
        <v>95938</v>
      </c>
      <c r="G39" s="31">
        <f t="shared" ref="G39:K39" si="8">SUM(G40:G51)</f>
        <v>95351</v>
      </c>
      <c r="H39" s="31">
        <f t="shared" si="8"/>
        <v>82303</v>
      </c>
      <c r="I39" s="31">
        <f t="shared" si="8"/>
        <v>1841</v>
      </c>
      <c r="J39" s="31">
        <f t="shared" si="8"/>
        <v>1001</v>
      </c>
      <c r="K39" s="31">
        <f t="shared" si="8"/>
        <v>840</v>
      </c>
      <c r="M39" s="18"/>
      <c r="N39" s="19"/>
      <c r="O39" s="19"/>
      <c r="P39" s="18"/>
      <c r="Q39" s="18"/>
      <c r="R39" s="18"/>
      <c r="S39" s="18"/>
    </row>
    <row r="40" spans="1:19" ht="17.25">
      <c r="A40" s="37" t="s">
        <v>35</v>
      </c>
      <c r="B40" s="17">
        <f t="shared" si="3"/>
        <v>65286</v>
      </c>
      <c r="C40" s="17">
        <f t="shared" si="3"/>
        <v>32883</v>
      </c>
      <c r="D40" s="17">
        <f t="shared" si="3"/>
        <v>32403</v>
      </c>
      <c r="E40" s="29">
        <f t="shared" si="4"/>
        <v>64835</v>
      </c>
      <c r="F40" s="35">
        <v>32638</v>
      </c>
      <c r="G40" s="35">
        <v>32197</v>
      </c>
      <c r="H40" s="35">
        <v>24814</v>
      </c>
      <c r="I40" s="29">
        <f t="shared" si="5"/>
        <v>451</v>
      </c>
      <c r="J40" s="33">
        <v>245</v>
      </c>
      <c r="K40" s="33">
        <v>206</v>
      </c>
      <c r="M40" s="18"/>
      <c r="N40" s="19"/>
      <c r="O40" s="19"/>
      <c r="P40" s="18"/>
      <c r="Q40" s="18"/>
      <c r="R40" s="18"/>
      <c r="S40" s="18"/>
    </row>
    <row r="41" spans="1:19" ht="17.25">
      <c r="A41" s="38" t="s">
        <v>36</v>
      </c>
      <c r="B41" s="17">
        <f t="shared" si="3"/>
        <v>10560</v>
      </c>
      <c r="C41" s="17">
        <f t="shared" si="3"/>
        <v>5230</v>
      </c>
      <c r="D41" s="17">
        <f t="shared" si="3"/>
        <v>5330</v>
      </c>
      <c r="E41" s="29">
        <f t="shared" si="4"/>
        <v>10504</v>
      </c>
      <c r="F41" s="35">
        <v>5216</v>
      </c>
      <c r="G41" s="35">
        <v>5288</v>
      </c>
      <c r="H41" s="35">
        <v>5221</v>
      </c>
      <c r="I41" s="29">
        <f t="shared" si="5"/>
        <v>56</v>
      </c>
      <c r="J41" s="33">
        <v>14</v>
      </c>
      <c r="K41" s="33">
        <v>42</v>
      </c>
      <c r="M41" s="18"/>
      <c r="N41" s="19"/>
      <c r="O41" s="19"/>
      <c r="P41" s="18"/>
      <c r="Q41" s="18"/>
      <c r="R41" s="18"/>
      <c r="S41" s="18"/>
    </row>
    <row r="42" spans="1:19" ht="17.25">
      <c r="A42" s="38" t="s">
        <v>37</v>
      </c>
      <c r="B42" s="17">
        <f t="shared" si="3"/>
        <v>10026</v>
      </c>
      <c r="C42" s="17">
        <f t="shared" si="3"/>
        <v>4934</v>
      </c>
      <c r="D42" s="17">
        <f t="shared" si="3"/>
        <v>5092</v>
      </c>
      <c r="E42" s="29">
        <f t="shared" si="4"/>
        <v>9994</v>
      </c>
      <c r="F42" s="35">
        <v>4928</v>
      </c>
      <c r="G42" s="35">
        <v>5066</v>
      </c>
      <c r="H42" s="35">
        <v>4525</v>
      </c>
      <c r="I42" s="29">
        <f t="shared" si="5"/>
        <v>32</v>
      </c>
      <c r="J42" s="33">
        <v>6</v>
      </c>
      <c r="K42" s="33">
        <v>26</v>
      </c>
      <c r="M42" s="18"/>
      <c r="N42" s="19"/>
      <c r="O42" s="19"/>
      <c r="P42" s="18"/>
      <c r="Q42" s="18"/>
      <c r="R42" s="18"/>
      <c r="S42" s="18"/>
    </row>
    <row r="43" spans="1:19" ht="17.25">
      <c r="A43" s="38" t="s">
        <v>81</v>
      </c>
      <c r="B43" s="17">
        <f>(E43+I43)</f>
        <v>17242</v>
      </c>
      <c r="C43" s="17">
        <f t="shared" si="3"/>
        <v>8640</v>
      </c>
      <c r="D43" s="17">
        <f t="shared" si="3"/>
        <v>8602</v>
      </c>
      <c r="E43" s="29">
        <f t="shared" si="4"/>
        <v>17142</v>
      </c>
      <c r="F43" s="35">
        <v>8604</v>
      </c>
      <c r="G43" s="35">
        <v>8538</v>
      </c>
      <c r="H43" s="35">
        <v>7906</v>
      </c>
      <c r="I43" s="29">
        <f t="shared" si="5"/>
        <v>100</v>
      </c>
      <c r="J43" s="33">
        <v>36</v>
      </c>
      <c r="K43" s="33">
        <v>64</v>
      </c>
      <c r="L43" s="18"/>
      <c r="M43" s="18"/>
      <c r="N43" s="19"/>
      <c r="O43" s="19"/>
      <c r="P43" s="18"/>
      <c r="Q43" s="18"/>
      <c r="R43" s="18"/>
      <c r="S43" s="18"/>
    </row>
    <row r="44" spans="1:19" ht="17.25">
      <c r="A44" s="38" t="s">
        <v>38</v>
      </c>
      <c r="B44" s="17">
        <f t="shared" ref="B44:B51" si="9">(E44+I44)</f>
        <v>6331</v>
      </c>
      <c r="C44" s="17">
        <f t="shared" si="3"/>
        <v>3198</v>
      </c>
      <c r="D44" s="17">
        <f t="shared" si="3"/>
        <v>3133</v>
      </c>
      <c r="E44" s="29">
        <f t="shared" si="4"/>
        <v>6298</v>
      </c>
      <c r="F44" s="35">
        <v>3194</v>
      </c>
      <c r="G44" s="35">
        <v>3104</v>
      </c>
      <c r="H44" s="35">
        <v>3138</v>
      </c>
      <c r="I44" s="29">
        <f t="shared" si="5"/>
        <v>33</v>
      </c>
      <c r="J44" s="33">
        <v>4</v>
      </c>
      <c r="K44" s="33">
        <v>29</v>
      </c>
      <c r="M44" s="18"/>
      <c r="N44" s="19"/>
      <c r="O44" s="19"/>
      <c r="P44" s="18"/>
      <c r="Q44" s="18"/>
      <c r="R44" s="18"/>
      <c r="S44" s="18"/>
    </row>
    <row r="45" spans="1:19" ht="17.25">
      <c r="A45" s="37" t="s">
        <v>39</v>
      </c>
      <c r="B45" s="17">
        <f t="shared" si="9"/>
        <v>11375</v>
      </c>
      <c r="C45" s="17">
        <f t="shared" si="3"/>
        <v>5696</v>
      </c>
      <c r="D45" s="17">
        <f t="shared" si="3"/>
        <v>5679</v>
      </c>
      <c r="E45" s="29">
        <f t="shared" si="4"/>
        <v>11289</v>
      </c>
      <c r="F45" s="35">
        <v>5659</v>
      </c>
      <c r="G45" s="35">
        <v>5630</v>
      </c>
      <c r="H45" s="35">
        <v>5450</v>
      </c>
      <c r="I45" s="29">
        <f t="shared" si="5"/>
        <v>86</v>
      </c>
      <c r="J45" s="33">
        <v>37</v>
      </c>
      <c r="K45" s="33">
        <v>49</v>
      </c>
      <c r="M45" s="18"/>
      <c r="N45" s="19"/>
      <c r="O45" s="19"/>
      <c r="P45" s="18"/>
      <c r="Q45" s="18"/>
      <c r="R45" s="18"/>
      <c r="S45" s="18"/>
    </row>
    <row r="46" spans="1:19" ht="17.25">
      <c r="A46" s="37" t="s">
        <v>40</v>
      </c>
      <c r="B46" s="17">
        <f t="shared" si="9"/>
        <v>31963</v>
      </c>
      <c r="C46" s="17">
        <f t="shared" si="3"/>
        <v>15808</v>
      </c>
      <c r="D46" s="17">
        <f t="shared" si="3"/>
        <v>16155</v>
      </c>
      <c r="E46" s="29">
        <f t="shared" si="4"/>
        <v>31851</v>
      </c>
      <c r="F46" s="35">
        <v>15746</v>
      </c>
      <c r="G46" s="35">
        <v>16105</v>
      </c>
      <c r="H46" s="35">
        <v>11867</v>
      </c>
      <c r="I46" s="29">
        <f t="shared" si="5"/>
        <v>112</v>
      </c>
      <c r="J46" s="33">
        <v>62</v>
      </c>
      <c r="K46" s="33">
        <v>50</v>
      </c>
      <c r="M46" s="18"/>
      <c r="N46" s="19"/>
      <c r="O46" s="19"/>
      <c r="P46" s="18"/>
      <c r="Q46" s="18"/>
      <c r="R46" s="18"/>
      <c r="S46" s="18"/>
    </row>
    <row r="47" spans="1:19" ht="17.25">
      <c r="A47" s="37" t="s">
        <v>41</v>
      </c>
      <c r="B47" s="17">
        <f t="shared" si="9"/>
        <v>9528</v>
      </c>
      <c r="C47" s="17">
        <f t="shared" si="3"/>
        <v>4828</v>
      </c>
      <c r="D47" s="17">
        <f t="shared" si="3"/>
        <v>4700</v>
      </c>
      <c r="E47" s="29">
        <f t="shared" si="4"/>
        <v>9479</v>
      </c>
      <c r="F47" s="35">
        <v>4809</v>
      </c>
      <c r="G47" s="35">
        <v>4670</v>
      </c>
      <c r="H47" s="35">
        <v>4549</v>
      </c>
      <c r="I47" s="29">
        <f t="shared" si="5"/>
        <v>49</v>
      </c>
      <c r="J47" s="33">
        <v>19</v>
      </c>
      <c r="K47" s="33">
        <v>30</v>
      </c>
      <c r="M47" s="18"/>
      <c r="N47" s="19"/>
      <c r="O47" s="19"/>
      <c r="P47" s="18"/>
      <c r="Q47" s="18"/>
      <c r="R47" s="18"/>
      <c r="S47" s="18"/>
    </row>
    <row r="48" spans="1:19" ht="17.25">
      <c r="A48" s="37" t="s">
        <v>42</v>
      </c>
      <c r="B48" s="17">
        <f t="shared" si="9"/>
        <v>7942</v>
      </c>
      <c r="C48" s="17">
        <f t="shared" si="3"/>
        <v>3967</v>
      </c>
      <c r="D48" s="17">
        <f t="shared" si="3"/>
        <v>3975</v>
      </c>
      <c r="E48" s="29">
        <f t="shared" si="4"/>
        <v>7772</v>
      </c>
      <c r="F48" s="35">
        <v>3887</v>
      </c>
      <c r="G48" s="35">
        <v>3885</v>
      </c>
      <c r="H48" s="35">
        <v>4216</v>
      </c>
      <c r="I48" s="29">
        <f t="shared" si="5"/>
        <v>170</v>
      </c>
      <c r="J48" s="33">
        <v>80</v>
      </c>
      <c r="K48" s="33">
        <v>90</v>
      </c>
      <c r="M48" s="18"/>
      <c r="N48" s="19"/>
      <c r="O48" s="19"/>
      <c r="P48" s="18"/>
      <c r="Q48" s="18"/>
      <c r="R48" s="18"/>
      <c r="S48" s="18"/>
    </row>
    <row r="49" spans="1:19" ht="17.25">
      <c r="A49" s="37" t="s">
        <v>43</v>
      </c>
      <c r="B49" s="17">
        <f t="shared" si="9"/>
        <v>9154</v>
      </c>
      <c r="C49" s="17">
        <f t="shared" si="3"/>
        <v>4554</v>
      </c>
      <c r="D49" s="17">
        <f t="shared" si="3"/>
        <v>4600</v>
      </c>
      <c r="E49" s="29">
        <f t="shared" si="4"/>
        <v>9082</v>
      </c>
      <c r="F49" s="35">
        <v>4537</v>
      </c>
      <c r="G49" s="35">
        <v>4545</v>
      </c>
      <c r="H49" s="35">
        <v>4332</v>
      </c>
      <c r="I49" s="29">
        <f t="shared" si="5"/>
        <v>72</v>
      </c>
      <c r="J49" s="33">
        <v>17</v>
      </c>
      <c r="K49" s="33">
        <v>55</v>
      </c>
      <c r="M49" s="18"/>
      <c r="N49" s="19"/>
      <c r="O49" s="19"/>
      <c r="P49" s="18"/>
      <c r="Q49" s="18"/>
      <c r="R49" s="18"/>
      <c r="S49" s="18"/>
    </row>
    <row r="50" spans="1:19" ht="17.25">
      <c r="A50" s="37" t="s">
        <v>44</v>
      </c>
      <c r="B50" s="17">
        <f t="shared" si="9"/>
        <v>9807</v>
      </c>
      <c r="C50" s="17">
        <f t="shared" si="3"/>
        <v>4904</v>
      </c>
      <c r="D50" s="17">
        <f t="shared" si="3"/>
        <v>4903</v>
      </c>
      <c r="E50" s="29">
        <f t="shared" si="4"/>
        <v>9674</v>
      </c>
      <c r="F50" s="35">
        <v>4840</v>
      </c>
      <c r="G50" s="35">
        <v>4834</v>
      </c>
      <c r="H50" s="35">
        <v>4419</v>
      </c>
      <c r="I50" s="29">
        <f t="shared" si="5"/>
        <v>133</v>
      </c>
      <c r="J50" s="33">
        <v>64</v>
      </c>
      <c r="K50" s="33">
        <v>69</v>
      </c>
      <c r="M50" s="18"/>
      <c r="N50" s="19"/>
      <c r="O50" s="19"/>
      <c r="P50" s="18"/>
      <c r="Q50" s="18"/>
      <c r="R50" s="18"/>
      <c r="S50" s="18"/>
    </row>
    <row r="51" spans="1:19" ht="17.25">
      <c r="A51" s="37" t="s">
        <v>45</v>
      </c>
      <c r="B51" s="17">
        <f t="shared" si="9"/>
        <v>3916</v>
      </c>
      <c r="C51" s="17">
        <f t="shared" si="3"/>
        <v>2297</v>
      </c>
      <c r="D51" s="17">
        <f t="shared" si="3"/>
        <v>1619</v>
      </c>
      <c r="E51" s="29">
        <f t="shared" si="4"/>
        <v>3369</v>
      </c>
      <c r="F51" s="35">
        <v>1880</v>
      </c>
      <c r="G51" s="35">
        <v>1489</v>
      </c>
      <c r="H51" s="35">
        <v>1866</v>
      </c>
      <c r="I51" s="29">
        <f t="shared" si="5"/>
        <v>547</v>
      </c>
      <c r="J51" s="33">
        <v>417</v>
      </c>
      <c r="K51" s="33">
        <v>130</v>
      </c>
      <c r="M51" s="18"/>
      <c r="N51" s="19"/>
      <c r="O51" s="19"/>
      <c r="P51" s="18"/>
      <c r="Q51" s="18"/>
      <c r="R51" s="18"/>
      <c r="S51" s="18"/>
    </row>
    <row r="52" spans="1:19" ht="17.25">
      <c r="A52" s="27" t="s">
        <v>77</v>
      </c>
      <c r="B52" s="28">
        <f t="shared" si="3"/>
        <v>195878</v>
      </c>
      <c r="C52" s="28">
        <f t="shared" si="3"/>
        <v>100651</v>
      </c>
      <c r="D52" s="28">
        <f t="shared" si="3"/>
        <v>95227</v>
      </c>
      <c r="E52" s="29">
        <f t="shared" si="4"/>
        <v>192755</v>
      </c>
      <c r="F52" s="31">
        <f t="shared" ref="F52:K52" si="10">SUM(F53:F65)</f>
        <v>98736</v>
      </c>
      <c r="G52" s="31">
        <f t="shared" si="10"/>
        <v>94019</v>
      </c>
      <c r="H52" s="31">
        <f t="shared" si="10"/>
        <v>81838</v>
      </c>
      <c r="I52" s="31">
        <f t="shared" si="10"/>
        <v>3123</v>
      </c>
      <c r="J52" s="31">
        <f t="shared" si="10"/>
        <v>1915</v>
      </c>
      <c r="K52" s="31">
        <f t="shared" si="10"/>
        <v>1208</v>
      </c>
      <c r="M52" s="18"/>
      <c r="N52" s="19"/>
      <c r="O52" s="19"/>
      <c r="P52" s="18"/>
      <c r="Q52" s="18"/>
      <c r="R52" s="18"/>
      <c r="S52" s="18"/>
    </row>
    <row r="53" spans="1:19" ht="17.25">
      <c r="A53" s="37" t="s">
        <v>46</v>
      </c>
      <c r="B53" s="17">
        <f t="shared" si="3"/>
        <v>17457</v>
      </c>
      <c r="C53" s="17">
        <f t="shared" si="3"/>
        <v>9047</v>
      </c>
      <c r="D53" s="17">
        <f t="shared" si="3"/>
        <v>8410</v>
      </c>
      <c r="E53" s="29">
        <f t="shared" si="4"/>
        <v>17355</v>
      </c>
      <c r="F53" s="35">
        <v>8989</v>
      </c>
      <c r="G53" s="35">
        <v>8366</v>
      </c>
      <c r="H53" s="35">
        <v>7753</v>
      </c>
      <c r="I53" s="29">
        <f t="shared" si="5"/>
        <v>102</v>
      </c>
      <c r="J53" s="33">
        <v>58</v>
      </c>
      <c r="K53" s="33">
        <v>44</v>
      </c>
      <c r="M53" s="18"/>
      <c r="N53" s="19"/>
      <c r="O53" s="19"/>
      <c r="P53" s="18"/>
      <c r="Q53" s="18"/>
      <c r="R53" s="18"/>
      <c r="S53" s="18"/>
    </row>
    <row r="54" spans="1:19" ht="17.25">
      <c r="A54" s="37" t="s">
        <v>47</v>
      </c>
      <c r="B54" s="17">
        <f t="shared" si="3"/>
        <v>8854</v>
      </c>
      <c r="C54" s="17">
        <f t="shared" si="3"/>
        <v>4379</v>
      </c>
      <c r="D54" s="17">
        <f t="shared" si="3"/>
        <v>4475</v>
      </c>
      <c r="E54" s="29">
        <f t="shared" si="4"/>
        <v>8754</v>
      </c>
      <c r="F54" s="35">
        <v>4335</v>
      </c>
      <c r="G54" s="35">
        <v>4419</v>
      </c>
      <c r="H54" s="35">
        <v>4359</v>
      </c>
      <c r="I54" s="29">
        <f t="shared" si="5"/>
        <v>100</v>
      </c>
      <c r="J54" s="33">
        <v>44</v>
      </c>
      <c r="K54" s="33">
        <v>56</v>
      </c>
      <c r="M54" s="18"/>
      <c r="N54" s="19"/>
      <c r="O54" s="19"/>
      <c r="P54" s="18"/>
      <c r="Q54" s="18"/>
      <c r="R54" s="18"/>
      <c r="S54" s="18"/>
    </row>
    <row r="55" spans="1:19" ht="17.25">
      <c r="A55" s="37" t="s">
        <v>48</v>
      </c>
      <c r="B55" s="17">
        <f t="shared" si="3"/>
        <v>5059</v>
      </c>
      <c r="C55" s="17">
        <f t="shared" si="3"/>
        <v>2548</v>
      </c>
      <c r="D55" s="17">
        <f t="shared" si="3"/>
        <v>2511</v>
      </c>
      <c r="E55" s="29">
        <f t="shared" si="4"/>
        <v>5040</v>
      </c>
      <c r="F55" s="35">
        <v>2541</v>
      </c>
      <c r="G55" s="35">
        <v>2499</v>
      </c>
      <c r="H55" s="35">
        <v>2638</v>
      </c>
      <c r="I55" s="29">
        <f t="shared" si="5"/>
        <v>19</v>
      </c>
      <c r="J55" s="33">
        <v>7</v>
      </c>
      <c r="K55" s="33">
        <v>12</v>
      </c>
      <c r="M55" s="18"/>
      <c r="N55" s="19"/>
      <c r="O55" s="19"/>
      <c r="P55" s="18"/>
      <c r="Q55" s="18"/>
      <c r="R55" s="18"/>
      <c r="S55" s="18"/>
    </row>
    <row r="56" spans="1:19" ht="17.25">
      <c r="A56" s="37" t="s">
        <v>49</v>
      </c>
      <c r="B56" s="17">
        <f t="shared" si="3"/>
        <v>11460</v>
      </c>
      <c r="C56" s="17">
        <f t="shared" si="3"/>
        <v>5795</v>
      </c>
      <c r="D56" s="17">
        <f t="shared" si="3"/>
        <v>5665</v>
      </c>
      <c r="E56" s="29">
        <f t="shared" si="4"/>
        <v>11402</v>
      </c>
      <c r="F56" s="35">
        <v>5771</v>
      </c>
      <c r="G56" s="35">
        <v>5631</v>
      </c>
      <c r="H56" s="35">
        <v>4637</v>
      </c>
      <c r="I56" s="29">
        <f t="shared" si="5"/>
        <v>58</v>
      </c>
      <c r="J56" s="33">
        <v>24</v>
      </c>
      <c r="K56" s="33">
        <v>34</v>
      </c>
      <c r="M56" s="18"/>
      <c r="N56" s="19"/>
      <c r="O56" s="19"/>
      <c r="P56" s="18"/>
      <c r="Q56" s="18"/>
      <c r="R56" s="18"/>
      <c r="S56" s="18"/>
    </row>
    <row r="57" spans="1:19" ht="17.25">
      <c r="A57" s="37" t="s">
        <v>84</v>
      </c>
      <c r="B57" s="17">
        <f t="shared" si="3"/>
        <v>7581</v>
      </c>
      <c r="C57" s="17">
        <f t="shared" si="3"/>
        <v>3749</v>
      </c>
      <c r="D57" s="17">
        <f t="shared" si="3"/>
        <v>3832</v>
      </c>
      <c r="E57" s="29">
        <f t="shared" si="4"/>
        <v>7545</v>
      </c>
      <c r="F57" s="35">
        <v>3740</v>
      </c>
      <c r="G57" s="35">
        <v>3805</v>
      </c>
      <c r="H57" s="35">
        <v>3349</v>
      </c>
      <c r="I57" s="29">
        <f t="shared" si="5"/>
        <v>36</v>
      </c>
      <c r="J57" s="33">
        <v>9</v>
      </c>
      <c r="K57" s="33">
        <v>27</v>
      </c>
      <c r="M57" s="18"/>
      <c r="N57" s="19"/>
      <c r="O57" s="19"/>
      <c r="P57" s="18"/>
      <c r="Q57" s="18"/>
      <c r="R57" s="18"/>
      <c r="S57" s="18"/>
    </row>
    <row r="58" spans="1:19" ht="17.25">
      <c r="A58" s="37" t="s">
        <v>83</v>
      </c>
      <c r="B58" s="17">
        <f t="shared" si="3"/>
        <v>17587</v>
      </c>
      <c r="C58" s="17">
        <f t="shared" si="3"/>
        <v>8992</v>
      </c>
      <c r="D58" s="17">
        <f t="shared" si="3"/>
        <v>8595</v>
      </c>
      <c r="E58" s="29">
        <f t="shared" si="4"/>
        <v>17463</v>
      </c>
      <c r="F58" s="35">
        <v>8930</v>
      </c>
      <c r="G58" s="35">
        <v>8533</v>
      </c>
      <c r="H58" s="35">
        <v>6910</v>
      </c>
      <c r="I58" s="29">
        <f t="shared" si="5"/>
        <v>124</v>
      </c>
      <c r="J58" s="33">
        <v>62</v>
      </c>
      <c r="K58" s="33">
        <v>62</v>
      </c>
      <c r="M58" s="18"/>
      <c r="N58" s="19"/>
      <c r="O58" s="19"/>
      <c r="P58" s="18"/>
      <c r="Q58" s="18"/>
      <c r="R58" s="18"/>
      <c r="S58" s="18"/>
    </row>
    <row r="59" spans="1:19" ht="17.25">
      <c r="A59" s="37" t="s">
        <v>50</v>
      </c>
      <c r="B59" s="17">
        <f t="shared" si="3"/>
        <v>8675</v>
      </c>
      <c r="C59" s="17">
        <f t="shared" si="3"/>
        <v>4586</v>
      </c>
      <c r="D59" s="17">
        <f t="shared" si="3"/>
        <v>4089</v>
      </c>
      <c r="E59" s="29">
        <f t="shared" si="4"/>
        <v>8576</v>
      </c>
      <c r="F59" s="35">
        <v>4546</v>
      </c>
      <c r="G59" s="35">
        <v>4030</v>
      </c>
      <c r="H59" s="35">
        <v>4568</v>
      </c>
      <c r="I59" s="29">
        <f t="shared" si="5"/>
        <v>99</v>
      </c>
      <c r="J59" s="33">
        <v>40</v>
      </c>
      <c r="K59" s="33">
        <v>59</v>
      </c>
      <c r="M59" s="18"/>
      <c r="N59" s="19"/>
      <c r="O59" s="19"/>
      <c r="P59" s="18"/>
      <c r="Q59" s="18"/>
      <c r="R59" s="18"/>
      <c r="S59" s="18"/>
    </row>
    <row r="60" spans="1:19" ht="17.25">
      <c r="A60" s="37" t="s">
        <v>51</v>
      </c>
      <c r="B60" s="17">
        <f t="shared" si="3"/>
        <v>21558</v>
      </c>
      <c r="C60" s="17">
        <f t="shared" si="3"/>
        <v>10727</v>
      </c>
      <c r="D60" s="17">
        <f t="shared" si="3"/>
        <v>10831</v>
      </c>
      <c r="E60" s="29">
        <f t="shared" si="4"/>
        <v>21460</v>
      </c>
      <c r="F60" s="35">
        <v>10701</v>
      </c>
      <c r="G60" s="35">
        <v>10759</v>
      </c>
      <c r="H60" s="35">
        <v>8728</v>
      </c>
      <c r="I60" s="29">
        <f t="shared" si="5"/>
        <v>98</v>
      </c>
      <c r="J60" s="33">
        <v>26</v>
      </c>
      <c r="K60" s="33">
        <v>72</v>
      </c>
      <c r="M60" s="18"/>
      <c r="N60" s="19"/>
      <c r="O60" s="19"/>
      <c r="P60" s="18"/>
      <c r="Q60" s="18"/>
      <c r="R60" s="18"/>
      <c r="S60" s="18"/>
    </row>
    <row r="61" spans="1:19" ht="17.25">
      <c r="A61" s="37" t="s">
        <v>52</v>
      </c>
      <c r="B61" s="17">
        <f t="shared" si="3"/>
        <v>10265</v>
      </c>
      <c r="C61" s="17">
        <f t="shared" si="3"/>
        <v>5032</v>
      </c>
      <c r="D61" s="17">
        <f t="shared" si="3"/>
        <v>5233</v>
      </c>
      <c r="E61" s="29">
        <f t="shared" si="4"/>
        <v>10224</v>
      </c>
      <c r="F61" s="35">
        <v>5018</v>
      </c>
      <c r="G61" s="35">
        <v>5206</v>
      </c>
      <c r="H61" s="35">
        <v>4139</v>
      </c>
      <c r="I61" s="29">
        <f t="shared" si="5"/>
        <v>41</v>
      </c>
      <c r="J61" s="33">
        <v>14</v>
      </c>
      <c r="K61" s="33">
        <v>27</v>
      </c>
      <c r="M61" s="18"/>
      <c r="N61" s="19"/>
      <c r="O61" s="19"/>
      <c r="P61" s="18"/>
      <c r="Q61" s="18"/>
      <c r="R61" s="18"/>
      <c r="S61" s="18"/>
    </row>
    <row r="62" spans="1:19" ht="17.25">
      <c r="A62" s="37" t="s">
        <v>53</v>
      </c>
      <c r="B62" s="17">
        <f t="shared" si="3"/>
        <v>26157</v>
      </c>
      <c r="C62" s="17">
        <f t="shared" si="3"/>
        <v>13043</v>
      </c>
      <c r="D62" s="17">
        <f t="shared" si="3"/>
        <v>13114</v>
      </c>
      <c r="E62" s="29">
        <f t="shared" si="4"/>
        <v>26083</v>
      </c>
      <c r="F62" s="35">
        <v>13013</v>
      </c>
      <c r="G62" s="35">
        <v>13070</v>
      </c>
      <c r="H62" s="35">
        <v>9143</v>
      </c>
      <c r="I62" s="29">
        <f t="shared" si="5"/>
        <v>74</v>
      </c>
      <c r="J62" s="33">
        <v>30</v>
      </c>
      <c r="K62" s="33">
        <v>44</v>
      </c>
      <c r="M62" s="18"/>
      <c r="N62" s="19"/>
      <c r="O62" s="19"/>
      <c r="P62" s="18"/>
      <c r="Q62" s="18"/>
      <c r="R62" s="18"/>
      <c r="S62" s="18"/>
    </row>
    <row r="63" spans="1:19" ht="17.25">
      <c r="A63" s="37" t="s">
        <v>54</v>
      </c>
      <c r="B63" s="17">
        <f t="shared" si="3"/>
        <v>12979</v>
      </c>
      <c r="C63" s="17">
        <f t="shared" si="3"/>
        <v>6667</v>
      </c>
      <c r="D63" s="17">
        <f t="shared" si="3"/>
        <v>6312</v>
      </c>
      <c r="E63" s="29">
        <f t="shared" si="4"/>
        <v>12733</v>
      </c>
      <c r="F63" s="35">
        <v>6459</v>
      </c>
      <c r="G63" s="35">
        <v>6274</v>
      </c>
      <c r="H63" s="35">
        <v>5275</v>
      </c>
      <c r="I63" s="29">
        <f t="shared" si="5"/>
        <v>246</v>
      </c>
      <c r="J63" s="33">
        <v>208</v>
      </c>
      <c r="K63" s="33">
        <v>38</v>
      </c>
      <c r="M63" s="18"/>
      <c r="N63" s="19"/>
      <c r="O63" s="19"/>
      <c r="P63" s="18"/>
      <c r="Q63" s="18"/>
      <c r="R63" s="18"/>
      <c r="S63" s="18"/>
    </row>
    <row r="64" spans="1:19" ht="17.25">
      <c r="A64" s="37" t="s">
        <v>55</v>
      </c>
      <c r="B64" s="17">
        <f t="shared" ref="B64:D65" si="11">(E64+I64)</f>
        <v>7114</v>
      </c>
      <c r="C64" s="17">
        <f t="shared" si="11"/>
        <v>3922</v>
      </c>
      <c r="D64" s="17">
        <f t="shared" si="11"/>
        <v>3192</v>
      </c>
      <c r="E64" s="29">
        <f t="shared" si="4"/>
        <v>6465</v>
      </c>
      <c r="F64" s="35">
        <v>3315</v>
      </c>
      <c r="G64" s="35">
        <v>3150</v>
      </c>
      <c r="H64" s="35">
        <v>2745</v>
      </c>
      <c r="I64" s="29">
        <f t="shared" si="5"/>
        <v>649</v>
      </c>
      <c r="J64" s="33">
        <v>607</v>
      </c>
      <c r="K64" s="33">
        <v>42</v>
      </c>
      <c r="M64" s="18"/>
      <c r="N64" s="19"/>
      <c r="O64" s="19"/>
      <c r="P64" s="18"/>
      <c r="Q64" s="18"/>
      <c r="R64" s="18"/>
      <c r="S64" s="18"/>
    </row>
    <row r="65" spans="1:19" ht="17.25">
      <c r="A65" s="37" t="s">
        <v>56</v>
      </c>
      <c r="B65" s="17">
        <f t="shared" si="11"/>
        <v>41132</v>
      </c>
      <c r="C65" s="17">
        <f t="shared" si="11"/>
        <v>22164</v>
      </c>
      <c r="D65" s="17">
        <f t="shared" si="11"/>
        <v>18968</v>
      </c>
      <c r="E65" s="29">
        <f t="shared" si="4"/>
        <v>39655</v>
      </c>
      <c r="F65" s="35">
        <v>21378</v>
      </c>
      <c r="G65" s="35">
        <v>18277</v>
      </c>
      <c r="H65" s="35">
        <v>17594</v>
      </c>
      <c r="I65" s="29">
        <f t="shared" si="5"/>
        <v>1477</v>
      </c>
      <c r="J65" s="33">
        <v>786</v>
      </c>
      <c r="K65" s="33">
        <v>691</v>
      </c>
      <c r="M65" s="18"/>
      <c r="N65" s="19"/>
      <c r="O65" s="19"/>
      <c r="P65" s="18"/>
      <c r="Q65" s="18"/>
      <c r="R65" s="18"/>
      <c r="S65" s="18"/>
    </row>
    <row r="66" spans="1:19" ht="43.5" customHeight="1">
      <c r="A66" s="39" t="s">
        <v>82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</row>
  </sheetData>
  <mergeCells count="6">
    <mergeCell ref="A66:K66"/>
    <mergeCell ref="C1:I1"/>
    <mergeCell ref="A3:A4"/>
    <mergeCell ref="B3:D3"/>
    <mergeCell ref="E3:H3"/>
    <mergeCell ref="I3:K3"/>
  </mergeCells>
  <phoneticPr fontId="86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2020.12월말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2021-02-01T00:46:55Z</dcterms:modified>
</cp:coreProperties>
</file>