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2. 통계업무\04. 주민등록 인구통계\2020년\9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20.9월말 인구(외국인포함)" sheetId="5" r:id="rId3"/>
  </sheets>
  <calcPr calcId="162913"/>
</workbook>
</file>

<file path=xl/calcChain.xml><?xml version="1.0" encoding="utf-8"?>
<calcChain xmlns="http://schemas.openxmlformats.org/spreadsheetml/2006/main">
  <c r="D41" i="5" l="1"/>
  <c r="D42" i="5"/>
  <c r="D43" i="5"/>
  <c r="D44" i="5"/>
  <c r="D45" i="5"/>
  <c r="D46" i="5"/>
  <c r="D47" i="5"/>
  <c r="D48" i="5"/>
  <c r="D49" i="5"/>
  <c r="D50" i="5"/>
  <c r="D51" i="5"/>
  <c r="C41" i="5"/>
  <c r="C42" i="5"/>
  <c r="C43" i="5"/>
  <c r="C44" i="5"/>
  <c r="C45" i="5"/>
  <c r="C46" i="5"/>
  <c r="C47" i="5"/>
  <c r="C48" i="5"/>
  <c r="C49" i="5"/>
  <c r="C50" i="5"/>
  <c r="C51" i="5"/>
  <c r="J39" i="5" l="1"/>
  <c r="K39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2" i="5"/>
  <c r="H52" i="5"/>
  <c r="J52" i="5"/>
  <c r="K52" i="5"/>
  <c r="F52" i="5"/>
  <c r="E52" i="5" s="1"/>
  <c r="G39" i="5"/>
  <c r="H39" i="5"/>
  <c r="F39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7" i="5"/>
  <c r="I39" i="5" l="1"/>
  <c r="I52" i="5"/>
  <c r="I23" i="5"/>
  <c r="I15" i="5"/>
  <c r="I6" i="5"/>
  <c r="E39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0" i="5"/>
  <c r="B44" i="5"/>
  <c r="B48" i="5"/>
  <c r="B53" i="5"/>
  <c r="B55" i="5"/>
  <c r="B57" i="5"/>
  <c r="B59" i="5"/>
  <c r="B61" i="5"/>
  <c r="B63" i="5"/>
  <c r="B65" i="5"/>
  <c r="B46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B38" i="5"/>
  <c r="C40" i="5"/>
  <c r="D40" i="5"/>
  <c r="B4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B64" i="5" l="1"/>
  <c r="B56" i="5"/>
  <c r="B43" i="5"/>
  <c r="B50" i="5"/>
  <c r="C39" i="5"/>
  <c r="B37" i="5"/>
  <c r="B34" i="5"/>
  <c r="B30" i="5"/>
  <c r="B26" i="5"/>
  <c r="B36" i="5"/>
  <c r="B33" i="5"/>
  <c r="B29" i="5"/>
  <c r="B25" i="5"/>
  <c r="B51" i="5"/>
  <c r="B47" i="5"/>
  <c r="B62" i="5"/>
  <c r="B58" i="5"/>
  <c r="B54" i="5"/>
  <c r="B60" i="5"/>
  <c r="B19" i="5"/>
  <c r="B9" i="5"/>
  <c r="C6" i="5"/>
  <c r="B11" i="5"/>
  <c r="B13" i="5"/>
  <c r="B7" i="5"/>
  <c r="B39" i="5"/>
  <c r="C52" i="5"/>
  <c r="B8" i="5"/>
  <c r="B12" i="5"/>
  <c r="B15" i="5"/>
  <c r="B24" i="5"/>
  <c r="B28" i="5"/>
  <c r="B32" i="5"/>
  <c r="B41" i="5"/>
  <c r="B45" i="5"/>
  <c r="B49" i="5"/>
  <c r="C23" i="5"/>
  <c r="B14" i="5"/>
  <c r="B20" i="5"/>
  <c r="D39" i="5"/>
  <c r="B10" i="5"/>
  <c r="D23" i="5"/>
  <c r="B16" i="5"/>
  <c r="B23" i="5" l="1"/>
  <c r="C5" i="5"/>
  <c r="B52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<sst xmlns="http://schemas.openxmlformats.org/spreadsheetml/2006/main" count="105" uniqueCount="90">
  <si>
    <t xml:space="preserve">            (단위 : 세대, 명)</t>
    <phoneticPr fontId="9" type="noConversion"/>
  </si>
  <si>
    <t>한  국  인
(주민등록인구)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</si>
  <si>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</si>
  <si>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</si>
  <si>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</si>
  <si>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>세대수</t>
    <phoneticPr fontId="11" type="noConversion"/>
  </si>
  <si>
    <t>읍 면
동 별</t>
    <phoneticPr fontId="6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</si>
  <si>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</si>
  <si>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</si>
  <si>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</si>
  <si>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</si>
  <si>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</si>
  <si>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</si>
  <si>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</si>
  <si>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</si>
  <si>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</si>
  <si>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</si>
  <si>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</si>
  <si>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</si>
  <si>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</si>
  <si>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</si>
  <si>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</si>
  <si>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</si>
  <si>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</si>
  <si>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</si>
  <si>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</si>
  <si>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</si>
  <si>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</si>
  <si>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</si>
  <si>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</si>
  <si>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</si>
  <si>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</si>
  <si>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</si>
  <si>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</si>
  <si>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</si>
  <si>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</si>
  <si>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</si>
  <si>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</si>
  <si>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</si>
  <si>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</si>
  <si>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</si>
  <si>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</si>
  <si>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</si>
  <si>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</si>
  <si>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</si>
  <si>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</si>
  <si>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</si>
  <si>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</si>
  <si>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</si>
  <si>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</si>
  <si>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</si>
  <si>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</si>
  <si>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</si>
  <si>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</si>
  <si>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</si>
  <si>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</si>
  <si>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</si>
  <si>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</si>
  <si>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</si>
  <si>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</si>
  <si>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1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</si>
  <si>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</si>
  <si>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</si>
  <si>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</si>
  <si>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</si>
  <si>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</si>
  <si>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</si>
  <si>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</si>
  <si>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</si>
  <si>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</si>
  <si>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</si>
  <si>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</si>
  <si>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</si>
  <si>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</si>
  <si>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</si>
  <si>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</si>
  <si>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</si>
  <si>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</si>
  <si>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</si>
  <si>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</si>
  <si>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</si>
  <si>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9" type="noConversion"/>
  </si>
  <si>
    <t>외  국  인
(출입국관리소 등록신고)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</si>
  <si>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</si>
  <si>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</si>
  <si>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</si>
  <si>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 xml:space="preserve">반월중앙동      </t>
  </si>
  <si>
    <t xml:space="preserve">석전동          </t>
  </si>
  <si>
    <t xml:space="preserve">   * 마산합포구 교방동 : 교방동+노산동(2020.1.1.통합) 
   * 진해구 충무동 : 중앙동+태평동+충무동(2020.1.1.통합)</t>
    <phoneticPr fontId="80" type="noConversion"/>
  </si>
  <si>
    <t>2020년 9월말 주민등록인구 현황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</si>
</sst>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11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30" fillId="0" borderId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12" fillId="0" borderId="0"/>
    <xf numFmtId="0" fontId="12" fillId="0" borderId="0"/>
    <xf numFmtId="0" fontId="32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65" fillId="0" borderId="0"/>
    <xf numFmtId="0" fontId="66" fillId="0" borderId="0"/>
    <xf numFmtId="0" fontId="15" fillId="20" borderId="1" applyNumberFormat="0" applyAlignment="0" applyProtection="0">
      <alignment vertical="center"/>
    </xf>
    <xf numFmtId="0" fontId="67" fillId="0" borderId="0"/>
    <xf numFmtId="0" fontId="19" fillId="21" borderId="2" applyNumberFormat="0" applyAlignment="0" applyProtection="0">
      <alignment vertical="center"/>
    </xf>
    <xf numFmtId="179" fontId="30" fillId="0" borderId="0" applyFont="0" applyFill="0" applyBorder="0" applyAlignment="0" applyProtection="0"/>
    <xf numFmtId="0" fontId="3" fillId="0" borderId="0"/>
    <xf numFmtId="180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1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68" fillId="0" borderId="0"/>
    <xf numFmtId="0" fontId="30" fillId="0" borderId="0" applyFont="0" applyFill="0" applyBorder="0" applyAlignment="0" applyProtection="0"/>
    <xf numFmtId="0" fontId="68" fillId="0" borderId="0"/>
    <xf numFmtId="193" fontId="1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2" fontId="30" fillId="0" borderId="0" applyFont="0" applyFill="0" applyBorder="0" applyAlignment="0" applyProtection="0"/>
    <xf numFmtId="0" fontId="27" fillId="4" borderId="0" applyNumberFormat="0" applyBorder="0" applyAlignment="0" applyProtection="0">
      <alignment vertical="center"/>
    </xf>
    <xf numFmtId="38" fontId="69" fillId="22" borderId="0" applyNumberFormat="0" applyBorder="0" applyAlignment="0" applyProtection="0"/>
    <xf numFmtId="38" fontId="69" fillId="23" borderId="0" applyNumberFormat="0" applyBorder="0" applyAlignment="0" applyProtection="0"/>
    <xf numFmtId="0" fontId="70" fillId="0" borderId="0">
      <alignment horizontal="left"/>
    </xf>
    <xf numFmtId="0" fontId="71" fillId="0" borderId="3" applyNumberFormat="0" applyAlignment="0" applyProtection="0">
      <alignment horizontal="left" vertical="center"/>
    </xf>
    <xf numFmtId="0" fontId="71" fillId="0" borderId="4">
      <alignment horizontal="left" vertical="center"/>
    </xf>
    <xf numFmtId="0" fontId="24" fillId="0" borderId="5" applyNumberFormat="0" applyFill="0" applyAlignment="0" applyProtection="0">
      <alignment vertical="center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>
      <alignment vertical="center"/>
    </xf>
    <xf numFmtId="10" fontId="69" fillId="24" borderId="8" applyNumberFormat="0" applyBorder="0" applyAlignment="0" applyProtection="0"/>
    <xf numFmtId="10" fontId="69" fillId="23" borderId="8" applyNumberFormat="0" applyBorder="0" applyAlignment="0" applyProtection="0"/>
    <xf numFmtId="0" fontId="22" fillId="7" borderId="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9" fontId="30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74" fillId="0" borderId="1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" fillId="25" borderId="0" applyNumberFormat="0" applyBorder="0" applyAlignment="0" applyProtection="0">
      <alignment vertical="center"/>
    </xf>
    <xf numFmtId="183" fontId="12" fillId="0" borderId="0"/>
    <xf numFmtId="0" fontId="12" fillId="0" borderId="0"/>
    <xf numFmtId="0" fontId="30" fillId="0" borderId="0"/>
    <xf numFmtId="0" fontId="3" fillId="26" borderId="11" applyNumberFormat="0" applyFont="0" applyAlignment="0" applyProtection="0">
      <alignment vertical="center"/>
    </xf>
    <xf numFmtId="0" fontId="28" fillId="20" borderId="12" applyNumberFormat="0" applyAlignment="0" applyProtection="0">
      <alignment vertical="center"/>
    </xf>
    <xf numFmtId="10" fontId="30" fillId="0" borderId="0" applyFont="0" applyFill="0" applyBorder="0" applyAlignment="0" applyProtection="0"/>
    <xf numFmtId="0" fontId="74" fillId="0" borderId="0"/>
    <xf numFmtId="0" fontId="23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0" borderId="14" applyNumberFormat="0" applyFont="0" applyFill="0" applyAlignment="0" applyProtection="0"/>
    <xf numFmtId="0" fontId="30" fillId="0" borderId="14" applyNumberFormat="0" applyFont="0" applyFill="0" applyAlignment="0" applyProtection="0"/>
    <xf numFmtId="0" fontId="75" fillId="0" borderId="15">
      <alignment horizontal="left"/>
    </xf>
    <xf numFmtId="0" fontId="14" fillId="0" borderId="0" applyNumberForma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186" fontId="12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2" fillId="26" borderId="11" applyNumberFormat="0" applyFont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3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0" borderId="0">
      <alignment horizontal="center" vertical="center"/>
    </xf>
    <xf numFmtId="0" fontId="45" fillId="0" borderId="0">
      <alignment horizontal="center" vertical="center"/>
    </xf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48" fillId="21" borderId="2" applyNumberFormat="0" applyAlignment="0" applyProtection="0">
      <alignment vertical="center"/>
    </xf>
    <xf numFmtId="187" fontId="3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10" fillId="0" borderId="0" applyFont="0" applyFill="0" applyBorder="0" applyAlignment="0" applyProtection="0"/>
    <xf numFmtId="0" fontId="31" fillId="0" borderId="0"/>
    <xf numFmtId="0" fontId="5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7" borderId="1" applyNumberFormat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52" fillId="7" borderId="1" applyNumberFormat="0" applyAlignment="0" applyProtection="0">
      <alignment vertical="center"/>
    </xf>
    <xf numFmtId="4" fontId="39" fillId="0" borderId="0">
      <protection locked="0"/>
    </xf>
    <xf numFmtId="188" fontId="12" fillId="0" borderId="0">
      <protection locked="0"/>
    </xf>
    <xf numFmtId="0" fontId="53" fillId="0" borderId="0">
      <alignment vertical="center"/>
    </xf>
    <xf numFmtId="0" fontId="5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20" borderId="12" applyNumberFormat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58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59" fillId="0" borderId="0"/>
    <xf numFmtId="0" fontId="60" fillId="0" borderId="0">
      <alignment vertical="center"/>
    </xf>
    <xf numFmtId="42" fontId="3" fillId="0" borderId="0" applyFont="0" applyFill="0" applyBorder="0" applyAlignment="0" applyProtection="0"/>
    <xf numFmtId="189" fontId="12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" fillId="0" borderId="0"/>
    <xf numFmtId="0" fontId="49" fillId="0" borderId="0"/>
    <xf numFmtId="0" fontId="3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9" fillId="0" borderId="14">
      <protection locked="0"/>
    </xf>
    <xf numFmtId="190" fontId="12" fillId="0" borderId="0">
      <protection locked="0"/>
    </xf>
    <xf numFmtId="191" fontId="12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8" fillId="0" borderId="0" xfId="0" applyFont="1" applyAlignment="1"/>
    <xf numFmtId="0" fontId="5" fillId="0" borderId="16" xfId="0" applyFont="1" applyBorder="1" applyAlignment="1">
      <alignment horizontal="right" vertical="center"/>
    </xf>
    <xf numFmtId="0" fontId="76" fillId="27" borderId="0" xfId="375" applyFont="1" applyFill="1"/>
    <xf numFmtId="0" fontId="30" fillId="0" borderId="0" xfId="375"/>
    <xf numFmtId="0" fontId="30" fillId="27" borderId="0" xfId="375" applyFill="1"/>
    <xf numFmtId="0" fontId="30" fillId="28" borderId="17" xfId="375" applyFill="1" applyBorder="1"/>
    <xf numFmtId="0" fontId="30" fillId="29" borderId="18" xfId="375" applyFill="1" applyBorder="1"/>
    <xf numFmtId="0" fontId="77" fillId="30" borderId="19" xfId="375" applyFont="1" applyFill="1" applyBorder="1" applyAlignment="1">
      <alignment horizontal="center"/>
    </xf>
    <xf numFmtId="0" fontId="78" fillId="31" borderId="20" xfId="375" applyFont="1" applyFill="1" applyBorder="1" applyAlignment="1">
      <alignment horizontal="center"/>
    </xf>
    <xf numFmtId="0" fontId="77" fillId="30" borderId="20" xfId="375" applyFont="1" applyFill="1" applyBorder="1" applyAlignment="1">
      <alignment horizontal="center"/>
    </xf>
    <xf numFmtId="0" fontId="77" fillId="30" borderId="21" xfId="375" applyFont="1" applyFill="1" applyBorder="1" applyAlignment="1">
      <alignment horizontal="center"/>
    </xf>
    <xf numFmtId="0" fontId="30" fillId="29" borderId="22" xfId="375" applyFill="1" applyBorder="1"/>
    <xf numFmtId="0" fontId="30" fillId="28" borderId="23" xfId="375" applyFill="1" applyBorder="1"/>
    <xf numFmtId="0" fontId="30" fillId="29" borderId="23" xfId="375" applyFill="1" applyBorder="1"/>
    <xf numFmtId="0" fontId="30" fillId="28" borderId="24" xfId="375" applyFill="1" applyBorder="1"/>
    <xf numFmtId="0" fontId="0" fillId="0" borderId="0" xfId="0" applyAlignment="1">
      <alignment vertical="center"/>
    </xf>
    <xf numFmtId="41" fontId="82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27" borderId="8" xfId="0" applyFont="1" applyFill="1" applyBorder="1" applyAlignment="1">
      <alignment horizontal="center" vertical="center"/>
    </xf>
    <xf numFmtId="177" fontId="4" fillId="35" borderId="8" xfId="217" applyNumberFormat="1" applyFont="1" applyFill="1" applyBorder="1" applyAlignment="1">
      <alignment horizontal="center" vertical="center"/>
    </xf>
    <xf numFmtId="176" fontId="4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2" fillId="37" borderId="8" xfId="217" applyFont="1" applyFill="1" applyBorder="1">
      <alignment vertical="center"/>
    </xf>
    <xf numFmtId="41" fontId="82" fillId="37" borderId="8" xfId="222" applyFont="1" applyFill="1" applyBorder="1">
      <alignment vertical="center"/>
    </xf>
    <xf numFmtId="41" fontId="84" fillId="37" borderId="8" xfId="222" applyFont="1" applyFill="1" applyBorder="1">
      <alignment vertical="center"/>
    </xf>
    <xf numFmtId="178" fontId="84" fillId="37" borderId="8" xfId="0" applyNumberFormat="1" applyFont="1" applyFill="1" applyBorder="1">
      <alignment vertical="center"/>
    </xf>
    <xf numFmtId="178" fontId="82" fillId="0" borderId="8" xfId="0" applyNumberFormat="1" applyFont="1" applyBorder="1">
      <alignment vertical="center"/>
    </xf>
    <xf numFmtId="41" fontId="82" fillId="0" borderId="8" xfId="384" applyFont="1" applyBorder="1">
      <alignment vertical="center"/>
    </xf>
    <xf numFmtId="41" fontId="82" fillId="33" borderId="8" xfId="384" applyFont="1" applyFill="1" applyBorder="1">
      <alignment vertical="center"/>
    </xf>
    <xf numFmtId="41" fontId="82" fillId="0" borderId="8" xfId="384" applyFont="1" applyBorder="1">
      <alignment vertical="center"/>
    </xf>
    <xf numFmtId="41" fontId="82" fillId="33" borderId="8" xfId="384" applyFont="1" applyFill="1" applyBorder="1">
      <alignment vertical="center"/>
    </xf>
    <xf numFmtId="41" fontId="82" fillId="0" borderId="8" xfId="384" applyFont="1" applyBorder="1">
      <alignment vertical="center"/>
    </xf>
    <xf numFmtId="41" fontId="82" fillId="0" borderId="23" xfId="384" applyFont="1" applyBorder="1" applyAlignment="1">
      <alignment horizontal="center" vertical="center"/>
    </xf>
    <xf numFmtId="41" fontId="82" fillId="0" borderId="8" xfId="384" applyFont="1" applyBorder="1">
      <alignment vertical="center"/>
    </xf>
    <xf numFmtId="178" fontId="82" fillId="0" borderId="8" xfId="0" applyNumberFormat="1" applyFont="1" applyBorder="1">
      <alignment vertical="center"/>
    </xf>
    <xf numFmtId="41" fontId="82" fillId="0" borderId="8" xfId="384" applyFont="1" applyBorder="1">
      <alignment vertical="center"/>
    </xf>
    <xf numFmtId="0" fontId="83" fillId="36" borderId="27" xfId="0" applyFont="1" applyFill="1" applyBorder="1" applyAlignment="1">
      <alignment horizontal="left" vertical="center" wrapText="1"/>
    </xf>
    <xf numFmtId="0" fontId="83" fillId="36" borderId="27" xfId="0" applyFont="1" applyFill="1" applyBorder="1" applyAlignment="1">
      <alignment horizontal="left" vertical="center"/>
    </xf>
    <xf numFmtId="0" fontId="81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4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73</v>
      </c>
      <c r="C1" s="4" t="b">
        <v>0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64</v>
      </c>
      <c r="C7" s="7" t="e">
        <v>#NAME?</v>
      </c>
    </row>
    <row r="8" spans="1:3">
      <c r="A8" s="9" t="s">
        <v>65</v>
      </c>
      <c r="C8" s="7" t="e">
        <v>#NAME?</v>
      </c>
    </row>
    <row r="9" spans="1:3">
      <c r="A9" s="10" t="s">
        <v>66</v>
      </c>
      <c r="C9" s="7" t="e">
        <v>#NAME?</v>
      </c>
    </row>
    <row r="10" spans="1:3">
      <c r="A10" s="9" t="s">
        <v>67</v>
      </c>
      <c r="C10" s="7" t="b">
        <v>0</v>
      </c>
    </row>
    <row r="11" spans="1:3" ht="13.5" thickBot="1">
      <c r="A11" s="11" t="s">
        <v>68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69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70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71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72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74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</row>
    <row r="6" spans="1:3" ht="13.5" thickBot="1"/>
    <row r="7" spans="1:3">
      <c r="A7" s="8" t="s">
        <v>64</v>
      </c>
    </row>
    <row r="8" spans="1:3">
      <c r="A8" s="9" t="s">
        <v>65</v>
      </c>
    </row>
    <row r="9" spans="1:3">
      <c r="A9" s="10" t="s">
        <v>66</v>
      </c>
    </row>
    <row r="10" spans="1:3">
      <c r="A10" s="9" t="s">
        <v>67</v>
      </c>
    </row>
    <row r="11" spans="1:3" ht="13.5" thickBot="1">
      <c r="A11" s="11" t="s">
        <v>68</v>
      </c>
    </row>
    <row r="13" spans="1:3" ht="13.5" thickBot="1"/>
    <row r="14" spans="1:3" ht="13.5" thickBot="1">
      <c r="A14" s="6" t="s">
        <v>69</v>
      </c>
    </row>
    <row r="16" spans="1:3" ht="13.5" thickBot="1"/>
    <row r="17" spans="1:3" ht="13.5" thickBot="1">
      <c r="C17" s="6" t="s">
        <v>70</v>
      </c>
    </row>
    <row r="20" spans="1:3">
      <c r="A20" s="13" t="s">
        <v>71</v>
      </c>
    </row>
    <row r="26" spans="1:3" ht="13.5" thickBot="1">
      <c r="C26" s="15" t="s">
        <v>72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Normal="100" workbookViewId="0">
      <selection activeCell="O16" sqref="O16"/>
    </sheetView>
  </sheetViews>
  <sheetFormatPr defaultRowHeight="16.5"/>
  <cols>
    <col min="1" max="1" width="13.625" style="23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6" t="s">
        <v>89</v>
      </c>
      <c r="D1" s="47"/>
      <c r="E1" s="47"/>
      <c r="F1" s="47"/>
      <c r="G1" s="47"/>
      <c r="H1" s="47"/>
      <c r="I1" s="47"/>
    </row>
    <row r="2" spans="1:22">
      <c r="A2" s="23" t="s">
        <v>81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8" t="s">
        <v>6</v>
      </c>
      <c r="B3" s="50" t="s">
        <v>60</v>
      </c>
      <c r="C3" s="51"/>
      <c r="D3" s="52"/>
      <c r="E3" s="53" t="s">
        <v>1</v>
      </c>
      <c r="F3" s="51"/>
      <c r="G3" s="51"/>
      <c r="H3" s="52"/>
      <c r="I3" s="53" t="s">
        <v>82</v>
      </c>
      <c r="J3" s="51"/>
      <c r="K3" s="52"/>
    </row>
    <row r="4" spans="1:22" ht="21" customHeight="1">
      <c r="A4" s="49"/>
      <c r="B4" s="20" t="s">
        <v>2</v>
      </c>
      <c r="C4" s="20" t="s">
        <v>3</v>
      </c>
      <c r="D4" s="20" t="s">
        <v>4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83</v>
      </c>
      <c r="J4" s="20" t="s">
        <v>84</v>
      </c>
      <c r="K4" s="20" t="s">
        <v>85</v>
      </c>
    </row>
    <row r="5" spans="1:22" ht="20.25" customHeight="1">
      <c r="A5" s="21" t="s">
        <v>75</v>
      </c>
      <c r="B5" s="22">
        <f t="shared" ref="B5:K5" si="0">B6+B15+B23+B39+B52</f>
        <v>1051927</v>
      </c>
      <c r="C5" s="22">
        <f t="shared" si="0"/>
        <v>534344</v>
      </c>
      <c r="D5" s="22">
        <f t="shared" si="0"/>
        <v>517583</v>
      </c>
      <c r="E5" s="22">
        <f t="shared" si="0"/>
        <v>1038101</v>
      </c>
      <c r="F5" s="22">
        <f t="shared" si="0"/>
        <v>526005</v>
      </c>
      <c r="G5" s="22">
        <f t="shared" si="0"/>
        <v>512096</v>
      </c>
      <c r="H5" s="22">
        <f t="shared" si="0"/>
        <v>439449</v>
      </c>
      <c r="I5" s="22">
        <f t="shared" si="0"/>
        <v>13826</v>
      </c>
      <c r="J5" s="22">
        <f t="shared" si="0"/>
        <v>8339</v>
      </c>
      <c r="K5" s="22">
        <f t="shared" si="0"/>
        <v>5487</v>
      </c>
      <c r="M5" s="19"/>
      <c r="N5" s="19"/>
      <c r="O5" s="19"/>
      <c r="P5" s="19"/>
      <c r="Q5" s="19"/>
      <c r="R5" s="19"/>
    </row>
    <row r="6" spans="1:22" ht="17.25">
      <c r="A6" s="29" t="s">
        <v>76</v>
      </c>
      <c r="B6" s="30">
        <f>(E6+I6)</f>
        <v>266667</v>
      </c>
      <c r="C6" s="30">
        <f>(F6+J6)</f>
        <v>135865</v>
      </c>
      <c r="D6" s="30">
        <f>(G6+K6)</f>
        <v>130802</v>
      </c>
      <c r="E6" s="31">
        <f>SUM(F6:G6)</f>
        <v>263271</v>
      </c>
      <c r="F6" s="31">
        <f>SUM(F7:F14)</f>
        <v>133962</v>
      </c>
      <c r="G6" s="31">
        <f t="shared" ref="G6:K6" si="1">SUM(G7:G14)</f>
        <v>129309</v>
      </c>
      <c r="H6" s="31">
        <f t="shared" si="1"/>
        <v>111205</v>
      </c>
      <c r="I6" s="31">
        <f t="shared" si="1"/>
        <v>3396</v>
      </c>
      <c r="J6" s="31">
        <f t="shared" si="1"/>
        <v>1903</v>
      </c>
      <c r="K6" s="31">
        <f t="shared" si="1"/>
        <v>1493</v>
      </c>
      <c r="M6" s="18"/>
      <c r="N6" s="18"/>
      <c r="O6" s="18"/>
      <c r="P6" s="18"/>
      <c r="Q6" s="19"/>
      <c r="R6" s="19"/>
      <c r="S6" s="18"/>
      <c r="T6" s="18"/>
      <c r="U6" s="18"/>
      <c r="V6" s="18"/>
    </row>
    <row r="7" spans="1:22" ht="17.25">
      <c r="A7" s="24" t="s">
        <v>7</v>
      </c>
      <c r="B7" s="17">
        <f t="shared" ref="B7:B63" si="2">(E7+I7)</f>
        <v>20369</v>
      </c>
      <c r="C7" s="17">
        <f t="shared" ref="C7:C63" si="3">(F7+J7)</f>
        <v>10389</v>
      </c>
      <c r="D7" s="17">
        <f t="shared" ref="D7:D63" si="4">(G7+K7)</f>
        <v>9980</v>
      </c>
      <c r="E7" s="31">
        <f t="shared" ref="E7:E65" si="5">SUM(F7:G7)</f>
        <v>20191</v>
      </c>
      <c r="F7" s="42">
        <v>10292</v>
      </c>
      <c r="G7" s="42">
        <v>9899</v>
      </c>
      <c r="H7" s="42">
        <v>8910</v>
      </c>
      <c r="I7" s="31">
        <f>J7+K7</f>
        <v>178</v>
      </c>
      <c r="J7" s="36">
        <v>97</v>
      </c>
      <c r="K7" s="35">
        <v>81</v>
      </c>
      <c r="M7" s="18"/>
      <c r="N7" s="18"/>
      <c r="O7" s="18"/>
      <c r="P7" s="18"/>
      <c r="Q7" s="19"/>
      <c r="R7" s="19"/>
      <c r="S7" s="18"/>
      <c r="T7" s="18"/>
      <c r="U7" s="18"/>
      <c r="V7" s="18"/>
    </row>
    <row r="8" spans="1:22" ht="17.25">
      <c r="A8" s="24" t="s">
        <v>8</v>
      </c>
      <c r="B8" s="17">
        <f t="shared" si="2"/>
        <v>43341</v>
      </c>
      <c r="C8" s="17">
        <f t="shared" si="3"/>
        <v>21912</v>
      </c>
      <c r="D8" s="17">
        <f t="shared" si="4"/>
        <v>21429</v>
      </c>
      <c r="E8" s="31">
        <f t="shared" si="5"/>
        <v>43096</v>
      </c>
      <c r="F8" s="42">
        <v>21789</v>
      </c>
      <c r="G8" s="42">
        <v>21307</v>
      </c>
      <c r="H8" s="42">
        <v>16307</v>
      </c>
      <c r="I8" s="31">
        <f t="shared" ref="I8:I65" si="6">J8+K8</f>
        <v>245</v>
      </c>
      <c r="J8" s="36">
        <v>123</v>
      </c>
      <c r="K8" s="35">
        <v>122</v>
      </c>
      <c r="M8" s="18"/>
      <c r="N8" s="18"/>
      <c r="O8" s="18"/>
      <c r="P8" s="18"/>
      <c r="Q8" s="19"/>
      <c r="R8" s="19"/>
      <c r="S8" s="18"/>
      <c r="T8" s="18"/>
      <c r="U8" s="18"/>
      <c r="V8" s="18"/>
    </row>
    <row r="9" spans="1:22" ht="17.25">
      <c r="A9" s="24" t="s">
        <v>9</v>
      </c>
      <c r="B9" s="17">
        <f t="shared" si="2"/>
        <v>7547</v>
      </c>
      <c r="C9" s="17">
        <f t="shared" si="3"/>
        <v>3940</v>
      </c>
      <c r="D9" s="17">
        <f t="shared" si="4"/>
        <v>3607</v>
      </c>
      <c r="E9" s="31">
        <f t="shared" si="5"/>
        <v>7230</v>
      </c>
      <c r="F9" s="42">
        <v>3682</v>
      </c>
      <c r="G9" s="42">
        <v>3548</v>
      </c>
      <c r="H9" s="42">
        <v>3675</v>
      </c>
      <c r="I9" s="31">
        <f t="shared" si="6"/>
        <v>317</v>
      </c>
      <c r="J9" s="36">
        <v>258</v>
      </c>
      <c r="K9" s="35">
        <v>59</v>
      </c>
      <c r="M9" s="18"/>
      <c r="N9" s="18"/>
      <c r="O9" s="18"/>
      <c r="P9" s="18"/>
      <c r="Q9" s="19"/>
      <c r="R9" s="19"/>
      <c r="S9" s="18"/>
      <c r="T9" s="18"/>
      <c r="U9" s="18"/>
      <c r="V9" s="18"/>
    </row>
    <row r="10" spans="1:22" ht="17.25">
      <c r="A10" s="24" t="s">
        <v>10</v>
      </c>
      <c r="B10" s="17">
        <f t="shared" si="2"/>
        <v>51270</v>
      </c>
      <c r="C10" s="17">
        <f t="shared" si="3"/>
        <v>25889</v>
      </c>
      <c r="D10" s="17">
        <f t="shared" si="4"/>
        <v>25381</v>
      </c>
      <c r="E10" s="31">
        <f t="shared" si="5"/>
        <v>51034</v>
      </c>
      <c r="F10" s="42">
        <v>25809</v>
      </c>
      <c r="G10" s="42">
        <v>25225</v>
      </c>
      <c r="H10" s="42">
        <v>20751</v>
      </c>
      <c r="I10" s="31">
        <f t="shared" si="6"/>
        <v>236</v>
      </c>
      <c r="J10" s="36">
        <v>80</v>
      </c>
      <c r="K10" s="35">
        <v>156</v>
      </c>
      <c r="M10" s="18"/>
      <c r="N10" s="18"/>
      <c r="O10" s="18"/>
      <c r="P10" s="18"/>
      <c r="Q10" s="19"/>
      <c r="R10" s="19"/>
      <c r="S10" s="18"/>
      <c r="T10" s="18"/>
      <c r="U10" s="18"/>
      <c r="V10" s="18"/>
    </row>
    <row r="11" spans="1:22" ht="17.25">
      <c r="A11" s="24" t="s">
        <v>11</v>
      </c>
      <c r="B11" s="17">
        <f t="shared" si="2"/>
        <v>39040</v>
      </c>
      <c r="C11" s="17">
        <f t="shared" si="3"/>
        <v>20241</v>
      </c>
      <c r="D11" s="17">
        <f t="shared" si="4"/>
        <v>18799</v>
      </c>
      <c r="E11" s="31">
        <f t="shared" si="5"/>
        <v>38070</v>
      </c>
      <c r="F11" s="42">
        <v>19528</v>
      </c>
      <c r="G11" s="42">
        <v>18542</v>
      </c>
      <c r="H11" s="42">
        <v>15079</v>
      </c>
      <c r="I11" s="31">
        <f t="shared" si="6"/>
        <v>970</v>
      </c>
      <c r="J11" s="36">
        <v>713</v>
      </c>
      <c r="K11" s="35">
        <v>257</v>
      </c>
      <c r="M11" s="18"/>
      <c r="N11" s="18"/>
      <c r="O11" s="18"/>
      <c r="P11" s="18"/>
      <c r="Q11" s="19"/>
      <c r="R11" s="19"/>
      <c r="S11" s="18"/>
      <c r="T11" s="18"/>
      <c r="U11" s="18"/>
      <c r="V11" s="18"/>
    </row>
    <row r="12" spans="1:22" ht="17.25">
      <c r="A12" s="24" t="s">
        <v>12</v>
      </c>
      <c r="B12" s="17">
        <f t="shared" si="2"/>
        <v>43512</v>
      </c>
      <c r="C12" s="17">
        <f t="shared" si="3"/>
        <v>22075</v>
      </c>
      <c r="D12" s="17">
        <f t="shared" si="4"/>
        <v>21437</v>
      </c>
      <c r="E12" s="31">
        <f t="shared" si="5"/>
        <v>42896</v>
      </c>
      <c r="F12" s="42">
        <v>21803</v>
      </c>
      <c r="G12" s="42">
        <v>21093</v>
      </c>
      <c r="H12" s="42">
        <v>18073</v>
      </c>
      <c r="I12" s="31">
        <f t="shared" si="6"/>
        <v>616</v>
      </c>
      <c r="J12" s="36">
        <v>272</v>
      </c>
      <c r="K12" s="35">
        <v>344</v>
      </c>
      <c r="M12" s="18"/>
      <c r="N12" s="18"/>
      <c r="O12" s="18"/>
      <c r="P12" s="18"/>
      <c r="Q12" s="19"/>
      <c r="R12" s="19"/>
      <c r="S12" s="18"/>
      <c r="T12" s="18"/>
      <c r="U12" s="18"/>
      <c r="V12" s="18"/>
    </row>
    <row r="13" spans="1:22" ht="17.25">
      <c r="A13" s="24" t="s">
        <v>13</v>
      </c>
      <c r="B13" s="17">
        <f t="shared" si="2"/>
        <v>31072</v>
      </c>
      <c r="C13" s="17">
        <f t="shared" si="3"/>
        <v>16134</v>
      </c>
      <c r="D13" s="17">
        <f t="shared" si="4"/>
        <v>14938</v>
      </c>
      <c r="E13" s="31">
        <f t="shared" si="5"/>
        <v>30527</v>
      </c>
      <c r="F13" s="42">
        <v>15893</v>
      </c>
      <c r="G13" s="42">
        <v>14634</v>
      </c>
      <c r="H13" s="42">
        <v>15338</v>
      </c>
      <c r="I13" s="31">
        <f t="shared" si="6"/>
        <v>545</v>
      </c>
      <c r="J13" s="36">
        <v>241</v>
      </c>
      <c r="K13" s="35">
        <v>304</v>
      </c>
      <c r="M13" s="18"/>
      <c r="N13" s="18"/>
      <c r="O13" s="18"/>
      <c r="P13" s="18"/>
      <c r="Q13" s="19"/>
      <c r="R13" s="19"/>
      <c r="S13" s="18"/>
      <c r="T13" s="18"/>
      <c r="U13" s="18"/>
      <c r="V13" s="18"/>
    </row>
    <row r="14" spans="1:22" ht="17.25">
      <c r="A14" s="24" t="s">
        <v>14</v>
      </c>
      <c r="B14" s="17">
        <f t="shared" si="2"/>
        <v>30516</v>
      </c>
      <c r="C14" s="17">
        <f t="shared" si="3"/>
        <v>15285</v>
      </c>
      <c r="D14" s="17">
        <f t="shared" si="4"/>
        <v>15231</v>
      </c>
      <c r="E14" s="31">
        <f t="shared" si="5"/>
        <v>30227</v>
      </c>
      <c r="F14" s="42">
        <v>15166</v>
      </c>
      <c r="G14" s="42">
        <v>15061</v>
      </c>
      <c r="H14" s="42">
        <v>13072</v>
      </c>
      <c r="I14" s="31">
        <f t="shared" si="6"/>
        <v>289</v>
      </c>
      <c r="J14" s="36">
        <v>119</v>
      </c>
      <c r="K14" s="35">
        <v>170</v>
      </c>
      <c r="M14" s="18"/>
      <c r="N14" s="18"/>
      <c r="O14" s="18"/>
      <c r="P14" s="18"/>
      <c r="Q14" s="19"/>
      <c r="R14" s="19"/>
      <c r="S14" s="18"/>
      <c r="T14" s="18"/>
      <c r="U14" s="18"/>
      <c r="V14" s="18"/>
    </row>
    <row r="15" spans="1:22" ht="17.25">
      <c r="A15" s="29" t="s">
        <v>77</v>
      </c>
      <c r="B15" s="30">
        <f t="shared" si="2"/>
        <v>219108</v>
      </c>
      <c r="C15" s="30">
        <f t="shared" si="3"/>
        <v>112540</v>
      </c>
      <c r="D15" s="30">
        <f t="shared" si="4"/>
        <v>106568</v>
      </c>
      <c r="E15" s="31">
        <f t="shared" si="5"/>
        <v>215811</v>
      </c>
      <c r="F15" s="32">
        <f>SUM(F16:F22)</f>
        <v>110319</v>
      </c>
      <c r="G15" s="32">
        <f t="shared" ref="G15:K15" si="7">SUM(G16:G22)</f>
        <v>105492</v>
      </c>
      <c r="H15" s="32">
        <f t="shared" si="7"/>
        <v>85907</v>
      </c>
      <c r="I15" s="32">
        <f t="shared" si="7"/>
        <v>3297</v>
      </c>
      <c r="J15" s="32">
        <f t="shared" si="7"/>
        <v>2221</v>
      </c>
      <c r="K15" s="32">
        <f t="shared" si="7"/>
        <v>1076</v>
      </c>
      <c r="M15" s="18"/>
      <c r="N15" s="18"/>
      <c r="O15" s="18"/>
      <c r="P15" s="18"/>
      <c r="Q15" s="19"/>
      <c r="R15" s="19"/>
      <c r="S15" s="18"/>
      <c r="T15" s="18"/>
      <c r="U15" s="18"/>
      <c r="V15" s="18"/>
    </row>
    <row r="16" spans="1:22" ht="17.25">
      <c r="A16" s="24" t="s">
        <v>15</v>
      </c>
      <c r="B16" s="17">
        <f t="shared" si="2"/>
        <v>42435</v>
      </c>
      <c r="C16" s="17">
        <f t="shared" si="3"/>
        <v>21466</v>
      </c>
      <c r="D16" s="17">
        <f t="shared" si="4"/>
        <v>20969</v>
      </c>
      <c r="E16" s="31">
        <f t="shared" si="5"/>
        <v>42199</v>
      </c>
      <c r="F16" s="34">
        <v>21359</v>
      </c>
      <c r="G16" s="34">
        <v>20840</v>
      </c>
      <c r="H16" s="34">
        <v>15405</v>
      </c>
      <c r="I16" s="31">
        <f t="shared" si="6"/>
        <v>236</v>
      </c>
      <c r="J16" s="38">
        <v>107</v>
      </c>
      <c r="K16" s="37">
        <v>129</v>
      </c>
      <c r="L16" s="28"/>
      <c r="M16" s="18"/>
      <c r="N16" s="18"/>
      <c r="O16" s="18"/>
      <c r="P16" s="18"/>
      <c r="Q16" s="19"/>
      <c r="R16" s="19"/>
      <c r="S16" s="18"/>
      <c r="T16" s="18"/>
      <c r="U16" s="18"/>
      <c r="V16" s="18"/>
    </row>
    <row r="17" spans="1:22" ht="17.25">
      <c r="A17" s="24" t="s">
        <v>16</v>
      </c>
      <c r="B17" s="17">
        <f t="shared" si="2"/>
        <v>23988</v>
      </c>
      <c r="C17" s="17">
        <f t="shared" si="3"/>
        <v>13179</v>
      </c>
      <c r="D17" s="17">
        <f t="shared" si="4"/>
        <v>10809</v>
      </c>
      <c r="E17" s="31">
        <f t="shared" si="5"/>
        <v>22987</v>
      </c>
      <c r="F17" s="34">
        <v>12586</v>
      </c>
      <c r="G17" s="34">
        <v>10401</v>
      </c>
      <c r="H17" s="34">
        <v>12996</v>
      </c>
      <c r="I17" s="31">
        <f t="shared" si="6"/>
        <v>1001</v>
      </c>
      <c r="J17" s="38">
        <v>593</v>
      </c>
      <c r="K17" s="37">
        <v>408</v>
      </c>
      <c r="L17" s="28"/>
      <c r="M17" s="18"/>
      <c r="N17" s="18"/>
      <c r="O17" s="18"/>
      <c r="P17" s="18"/>
      <c r="Q17" s="19"/>
      <c r="R17" s="19"/>
      <c r="S17" s="18"/>
      <c r="T17" s="18"/>
      <c r="U17" s="18"/>
      <c r="V17" s="18"/>
    </row>
    <row r="18" spans="1:22" ht="17.25">
      <c r="A18" s="24" t="s">
        <v>17</v>
      </c>
      <c r="B18" s="17">
        <f t="shared" si="2"/>
        <v>28588</v>
      </c>
      <c r="C18" s="17">
        <f t="shared" si="3"/>
        <v>14391</v>
      </c>
      <c r="D18" s="17">
        <f t="shared" si="4"/>
        <v>14197</v>
      </c>
      <c r="E18" s="31">
        <f t="shared" si="5"/>
        <v>28401</v>
      </c>
      <c r="F18" s="34">
        <v>14314</v>
      </c>
      <c r="G18" s="34">
        <v>14087</v>
      </c>
      <c r="H18" s="34">
        <v>10510</v>
      </c>
      <c r="I18" s="31">
        <f t="shared" si="6"/>
        <v>187</v>
      </c>
      <c r="J18" s="38">
        <v>77</v>
      </c>
      <c r="K18" s="37">
        <v>110</v>
      </c>
      <c r="L18" s="28"/>
      <c r="M18" s="18"/>
      <c r="N18" s="18"/>
      <c r="O18" s="18"/>
      <c r="P18" s="18"/>
      <c r="Q18" s="19"/>
      <c r="R18" s="19"/>
      <c r="S18" s="18"/>
      <c r="T18" s="18"/>
      <c r="U18" s="18"/>
      <c r="V18" s="18"/>
    </row>
    <row r="19" spans="1:22" ht="17.25">
      <c r="A19" s="24" t="s">
        <v>18</v>
      </c>
      <c r="B19" s="17">
        <f t="shared" si="2"/>
        <v>46305</v>
      </c>
      <c r="C19" s="17">
        <f t="shared" si="3"/>
        <v>23036</v>
      </c>
      <c r="D19" s="17">
        <f t="shared" si="4"/>
        <v>23269</v>
      </c>
      <c r="E19" s="31">
        <f t="shared" si="5"/>
        <v>46026</v>
      </c>
      <c r="F19" s="34">
        <v>22922</v>
      </c>
      <c r="G19" s="34">
        <v>23104</v>
      </c>
      <c r="H19" s="34">
        <v>18304</v>
      </c>
      <c r="I19" s="31">
        <f t="shared" si="6"/>
        <v>279</v>
      </c>
      <c r="J19" s="38">
        <v>114</v>
      </c>
      <c r="K19" s="37">
        <v>165</v>
      </c>
      <c r="L19" s="28"/>
      <c r="M19" s="18"/>
      <c r="N19" s="18"/>
      <c r="O19" s="18"/>
      <c r="P19" s="18"/>
      <c r="Q19" s="19"/>
      <c r="R19" s="19"/>
      <c r="S19" s="18"/>
      <c r="T19" s="18"/>
      <c r="U19" s="18"/>
      <c r="V19" s="18"/>
    </row>
    <row r="20" spans="1:22" ht="17.25">
      <c r="A20" s="24" t="s">
        <v>19</v>
      </c>
      <c r="B20" s="17">
        <f t="shared" si="2"/>
        <v>41760</v>
      </c>
      <c r="C20" s="17">
        <f t="shared" si="3"/>
        <v>21222</v>
      </c>
      <c r="D20" s="17">
        <f t="shared" si="4"/>
        <v>20538</v>
      </c>
      <c r="E20" s="31">
        <f t="shared" si="5"/>
        <v>41462</v>
      </c>
      <c r="F20" s="34">
        <v>21056</v>
      </c>
      <c r="G20" s="34">
        <v>20406</v>
      </c>
      <c r="H20" s="34">
        <v>15739</v>
      </c>
      <c r="I20" s="31">
        <f t="shared" si="6"/>
        <v>298</v>
      </c>
      <c r="J20" s="38">
        <v>166</v>
      </c>
      <c r="K20" s="37">
        <v>132</v>
      </c>
      <c r="L20" s="28"/>
      <c r="M20" s="18"/>
      <c r="N20" s="18"/>
      <c r="O20" s="18"/>
      <c r="P20" s="18"/>
      <c r="Q20" s="19"/>
      <c r="R20" s="19"/>
      <c r="S20" s="18"/>
      <c r="T20" s="18"/>
      <c r="U20" s="18"/>
      <c r="V20" s="18"/>
    </row>
    <row r="21" spans="1:22" ht="17.25">
      <c r="A21" s="24" t="s">
        <v>20</v>
      </c>
      <c r="B21" s="17">
        <f t="shared" si="2"/>
        <v>27129</v>
      </c>
      <c r="C21" s="17">
        <f t="shared" si="3"/>
        <v>14219</v>
      </c>
      <c r="D21" s="17">
        <f t="shared" si="4"/>
        <v>12910</v>
      </c>
      <c r="E21" s="31">
        <f t="shared" si="5"/>
        <v>26716</v>
      </c>
      <c r="F21" s="34">
        <v>13889</v>
      </c>
      <c r="G21" s="34">
        <v>12827</v>
      </c>
      <c r="H21" s="34">
        <v>9540</v>
      </c>
      <c r="I21" s="31">
        <f t="shared" si="6"/>
        <v>413</v>
      </c>
      <c r="J21" s="38">
        <v>330</v>
      </c>
      <c r="K21" s="37">
        <v>83</v>
      </c>
      <c r="L21" s="28"/>
      <c r="M21" s="18"/>
      <c r="N21" s="18"/>
      <c r="O21" s="18"/>
      <c r="P21" s="18"/>
      <c r="Q21" s="19"/>
      <c r="R21" s="19"/>
      <c r="S21" s="18"/>
      <c r="T21" s="18"/>
      <c r="U21" s="18"/>
      <c r="V21" s="18"/>
    </row>
    <row r="22" spans="1:22" ht="17.25">
      <c r="A22" s="24" t="s">
        <v>21</v>
      </c>
      <c r="B22" s="17">
        <f t="shared" si="2"/>
        <v>8903</v>
      </c>
      <c r="C22" s="17">
        <f t="shared" si="3"/>
        <v>5027</v>
      </c>
      <c r="D22" s="17">
        <f t="shared" si="4"/>
        <v>3876</v>
      </c>
      <c r="E22" s="31">
        <f t="shared" si="5"/>
        <v>8020</v>
      </c>
      <c r="F22" s="34">
        <v>4193</v>
      </c>
      <c r="G22" s="34">
        <v>3827</v>
      </c>
      <c r="H22" s="34">
        <v>3413</v>
      </c>
      <c r="I22" s="31">
        <f t="shared" si="6"/>
        <v>883</v>
      </c>
      <c r="J22" s="38">
        <v>834</v>
      </c>
      <c r="K22" s="37">
        <v>49</v>
      </c>
      <c r="L22" s="28"/>
      <c r="M22" s="18"/>
      <c r="N22" s="18"/>
      <c r="O22" s="18"/>
      <c r="P22" s="18"/>
      <c r="Q22" s="19"/>
      <c r="R22" s="19"/>
      <c r="S22" s="18"/>
      <c r="T22" s="18"/>
      <c r="U22" s="18"/>
      <c r="V22" s="18"/>
    </row>
    <row r="23" spans="1:22" ht="17.25">
      <c r="A23" s="29" t="s">
        <v>78</v>
      </c>
      <c r="B23" s="30">
        <f t="shared" si="2"/>
        <v>176916</v>
      </c>
      <c r="C23" s="30">
        <f t="shared" si="3"/>
        <v>88229</v>
      </c>
      <c r="D23" s="30">
        <f t="shared" si="4"/>
        <v>88687</v>
      </c>
      <c r="E23" s="31">
        <f t="shared" si="5"/>
        <v>174916</v>
      </c>
      <c r="F23" s="33">
        <f t="shared" ref="F23:K23" si="8">SUM(F24:F38)</f>
        <v>87047</v>
      </c>
      <c r="G23" s="33">
        <f t="shared" si="8"/>
        <v>87869</v>
      </c>
      <c r="H23" s="33">
        <f t="shared" si="8"/>
        <v>79334</v>
      </c>
      <c r="I23" s="33">
        <f t="shared" si="8"/>
        <v>2000</v>
      </c>
      <c r="J23" s="33">
        <f t="shared" si="8"/>
        <v>1182</v>
      </c>
      <c r="K23" s="33">
        <f t="shared" si="8"/>
        <v>818</v>
      </c>
      <c r="M23" s="18"/>
      <c r="N23" s="18"/>
      <c r="O23" s="18"/>
      <c r="P23" s="18"/>
      <c r="Q23" s="19"/>
      <c r="R23" s="19"/>
      <c r="S23" s="18"/>
      <c r="T23" s="18"/>
      <c r="U23" s="18"/>
      <c r="V23" s="18"/>
    </row>
    <row r="24" spans="1:22" ht="17.25">
      <c r="A24" s="24" t="s">
        <v>22</v>
      </c>
      <c r="B24" s="17">
        <f t="shared" si="2"/>
        <v>4550</v>
      </c>
      <c r="C24" s="17">
        <f t="shared" si="3"/>
        <v>2426</v>
      </c>
      <c r="D24" s="17">
        <f t="shared" si="4"/>
        <v>2124</v>
      </c>
      <c r="E24" s="31">
        <f t="shared" si="5"/>
        <v>4353</v>
      </c>
      <c r="F24" s="34">
        <v>2241</v>
      </c>
      <c r="G24" s="34">
        <v>2112</v>
      </c>
      <c r="H24" s="34">
        <v>2329</v>
      </c>
      <c r="I24" s="31">
        <f t="shared" si="6"/>
        <v>197</v>
      </c>
      <c r="J24" s="39">
        <v>185</v>
      </c>
      <c r="K24" s="39">
        <v>12</v>
      </c>
      <c r="M24" s="18"/>
      <c r="N24" s="18"/>
      <c r="O24" s="18"/>
      <c r="P24" s="18"/>
      <c r="Q24" s="19"/>
      <c r="R24" s="19"/>
      <c r="S24" s="18"/>
      <c r="T24" s="18"/>
      <c r="U24" s="18"/>
      <c r="V24" s="18"/>
    </row>
    <row r="25" spans="1:22" ht="17.25">
      <c r="A25" s="24" t="s">
        <v>23</v>
      </c>
      <c r="B25" s="17">
        <f t="shared" si="2"/>
        <v>12625</v>
      </c>
      <c r="C25" s="17">
        <f t="shared" si="3"/>
        <v>6460</v>
      </c>
      <c r="D25" s="17">
        <f t="shared" si="4"/>
        <v>6165</v>
      </c>
      <c r="E25" s="31">
        <f t="shared" si="5"/>
        <v>12439</v>
      </c>
      <c r="F25" s="34">
        <v>6365</v>
      </c>
      <c r="G25" s="34">
        <v>6074</v>
      </c>
      <c r="H25" s="34">
        <v>5481</v>
      </c>
      <c r="I25" s="31">
        <f t="shared" si="6"/>
        <v>186</v>
      </c>
      <c r="J25" s="39">
        <v>95</v>
      </c>
      <c r="K25" s="39">
        <v>91</v>
      </c>
      <c r="M25" s="18"/>
      <c r="N25" s="18"/>
      <c r="O25" s="18"/>
      <c r="P25" s="18"/>
      <c r="Q25" s="19"/>
      <c r="R25" s="19"/>
      <c r="S25" s="18"/>
      <c r="T25" s="18"/>
      <c r="U25" s="18"/>
      <c r="V25" s="18"/>
    </row>
    <row r="26" spans="1:22" ht="17.25">
      <c r="A26" s="24" t="s">
        <v>24</v>
      </c>
      <c r="B26" s="17">
        <f t="shared" si="2"/>
        <v>3962</v>
      </c>
      <c r="C26" s="17">
        <f t="shared" si="3"/>
        <v>2250</v>
      </c>
      <c r="D26" s="17">
        <f t="shared" si="4"/>
        <v>1712</v>
      </c>
      <c r="E26" s="31">
        <f t="shared" si="5"/>
        <v>3594</v>
      </c>
      <c r="F26" s="34">
        <v>1917</v>
      </c>
      <c r="G26" s="34">
        <v>1677</v>
      </c>
      <c r="H26" s="34">
        <v>1788</v>
      </c>
      <c r="I26" s="31">
        <f t="shared" si="6"/>
        <v>368</v>
      </c>
      <c r="J26" s="39">
        <v>333</v>
      </c>
      <c r="K26" s="39">
        <v>35</v>
      </c>
      <c r="M26" s="18"/>
      <c r="N26" s="18"/>
      <c r="O26" s="18"/>
      <c r="P26" s="18"/>
      <c r="Q26" s="19"/>
      <c r="R26" s="19"/>
      <c r="S26" s="18"/>
      <c r="T26" s="18"/>
      <c r="U26" s="18"/>
      <c r="V26" s="18"/>
    </row>
    <row r="27" spans="1:22" ht="17.25">
      <c r="A27" s="24" t="s">
        <v>25</v>
      </c>
      <c r="B27" s="17">
        <f t="shared" si="2"/>
        <v>4125</v>
      </c>
      <c r="C27" s="17">
        <f t="shared" si="3"/>
        <v>2090</v>
      </c>
      <c r="D27" s="17">
        <f t="shared" si="4"/>
        <v>2035</v>
      </c>
      <c r="E27" s="31">
        <f t="shared" si="5"/>
        <v>4008</v>
      </c>
      <c r="F27" s="34">
        <v>2000</v>
      </c>
      <c r="G27" s="34">
        <v>2008</v>
      </c>
      <c r="H27" s="34">
        <v>2221</v>
      </c>
      <c r="I27" s="31">
        <f t="shared" si="6"/>
        <v>117</v>
      </c>
      <c r="J27" s="39">
        <v>90</v>
      </c>
      <c r="K27" s="39">
        <v>27</v>
      </c>
      <c r="M27" s="18"/>
      <c r="N27" s="18"/>
      <c r="O27" s="18"/>
      <c r="P27" s="18"/>
      <c r="Q27" s="19"/>
      <c r="R27" s="19"/>
      <c r="S27" s="18"/>
      <c r="T27" s="18"/>
      <c r="U27" s="18"/>
      <c r="V27" s="18"/>
    </row>
    <row r="28" spans="1:22" ht="17.25">
      <c r="A28" s="24" t="s">
        <v>26</v>
      </c>
      <c r="B28" s="17">
        <f t="shared" si="2"/>
        <v>14544</v>
      </c>
      <c r="C28" s="17">
        <f t="shared" si="3"/>
        <v>7262</v>
      </c>
      <c r="D28" s="17">
        <f t="shared" si="4"/>
        <v>7282</v>
      </c>
      <c r="E28" s="31">
        <f t="shared" si="5"/>
        <v>14435</v>
      </c>
      <c r="F28" s="34">
        <v>7198</v>
      </c>
      <c r="G28" s="34">
        <v>7237</v>
      </c>
      <c r="H28" s="34">
        <v>5649</v>
      </c>
      <c r="I28" s="31">
        <f t="shared" si="6"/>
        <v>109</v>
      </c>
      <c r="J28" s="39">
        <v>64</v>
      </c>
      <c r="K28" s="39">
        <v>45</v>
      </c>
      <c r="M28" s="18"/>
      <c r="N28" s="18"/>
      <c r="O28" s="18"/>
      <c r="P28" s="18"/>
      <c r="Q28" s="19"/>
      <c r="R28" s="19"/>
      <c r="S28" s="18"/>
      <c r="T28" s="18"/>
      <c r="U28" s="18"/>
      <c r="V28" s="18"/>
    </row>
    <row r="29" spans="1:22" ht="17.25">
      <c r="A29" s="24" t="s">
        <v>27</v>
      </c>
      <c r="B29" s="17">
        <f t="shared" si="2"/>
        <v>670</v>
      </c>
      <c r="C29" s="17">
        <f t="shared" si="3"/>
        <v>359</v>
      </c>
      <c r="D29" s="17">
        <f t="shared" si="4"/>
        <v>311</v>
      </c>
      <c r="E29" s="31">
        <f t="shared" si="5"/>
        <v>647</v>
      </c>
      <c r="F29" s="34">
        <v>337</v>
      </c>
      <c r="G29" s="34">
        <v>310</v>
      </c>
      <c r="H29" s="34">
        <v>342</v>
      </c>
      <c r="I29" s="31">
        <f t="shared" si="6"/>
        <v>23</v>
      </c>
      <c r="J29" s="39">
        <v>22</v>
      </c>
      <c r="K29" s="39">
        <v>1</v>
      </c>
      <c r="M29" s="18"/>
      <c r="N29" s="18"/>
      <c r="O29" s="18"/>
      <c r="P29" s="18"/>
      <c r="Q29" s="19"/>
      <c r="R29" s="19"/>
      <c r="S29" s="18"/>
      <c r="T29" s="18"/>
      <c r="U29" s="18"/>
      <c r="V29" s="18"/>
    </row>
    <row r="30" spans="1:22" ht="17.25">
      <c r="A30" s="27" t="s">
        <v>28</v>
      </c>
      <c r="B30" s="17">
        <f t="shared" si="2"/>
        <v>33830</v>
      </c>
      <c r="C30" s="17">
        <f t="shared" si="3"/>
        <v>16774</v>
      </c>
      <c r="D30" s="17">
        <f t="shared" si="4"/>
        <v>17056</v>
      </c>
      <c r="E30" s="31">
        <f t="shared" si="5"/>
        <v>33467</v>
      </c>
      <c r="F30" s="34">
        <v>16600</v>
      </c>
      <c r="G30" s="34">
        <v>16867</v>
      </c>
      <c r="H30" s="34">
        <v>13174</v>
      </c>
      <c r="I30" s="31">
        <f t="shared" si="6"/>
        <v>363</v>
      </c>
      <c r="J30" s="39">
        <v>174</v>
      </c>
      <c r="K30" s="39">
        <v>189</v>
      </c>
      <c r="L30" s="25"/>
      <c r="M30" s="18"/>
      <c r="N30" s="18"/>
      <c r="O30" s="18"/>
      <c r="P30" s="18"/>
      <c r="Q30" s="19"/>
      <c r="R30" s="19"/>
      <c r="S30" s="18"/>
      <c r="T30" s="18"/>
      <c r="U30" s="18"/>
      <c r="V30" s="18"/>
    </row>
    <row r="31" spans="1:22" ht="17.25">
      <c r="A31" s="27" t="s">
        <v>29</v>
      </c>
      <c r="B31" s="17">
        <f t="shared" si="2"/>
        <v>11563</v>
      </c>
      <c r="C31" s="17">
        <f t="shared" si="3"/>
        <v>5717</v>
      </c>
      <c r="D31" s="17">
        <f t="shared" si="4"/>
        <v>5846</v>
      </c>
      <c r="E31" s="31">
        <f t="shared" si="5"/>
        <v>11429</v>
      </c>
      <c r="F31" s="34">
        <v>5657</v>
      </c>
      <c r="G31" s="34">
        <v>5772</v>
      </c>
      <c r="H31" s="34">
        <v>5678</v>
      </c>
      <c r="I31" s="31">
        <f t="shared" si="6"/>
        <v>134</v>
      </c>
      <c r="J31" s="39">
        <v>60</v>
      </c>
      <c r="K31" s="39">
        <v>74</v>
      </c>
      <c r="L31" s="25"/>
      <c r="M31" s="18"/>
      <c r="N31" s="18"/>
      <c r="O31" s="18"/>
      <c r="P31" s="18"/>
      <c r="Q31" s="19"/>
      <c r="R31" s="19"/>
      <c r="S31" s="18"/>
      <c r="T31" s="18"/>
      <c r="U31" s="18"/>
      <c r="V31" s="18"/>
    </row>
    <row r="32" spans="1:22" ht="17.25">
      <c r="A32" s="27" t="s">
        <v>86</v>
      </c>
      <c r="B32" s="17">
        <f t="shared" si="2"/>
        <v>15181</v>
      </c>
      <c r="C32" s="17">
        <f t="shared" si="3"/>
        <v>7392</v>
      </c>
      <c r="D32" s="17">
        <f t="shared" si="4"/>
        <v>7789</v>
      </c>
      <c r="E32" s="31">
        <f t="shared" si="5"/>
        <v>15113</v>
      </c>
      <c r="F32" s="34">
        <v>7379</v>
      </c>
      <c r="G32" s="34">
        <v>7734</v>
      </c>
      <c r="H32" s="34">
        <v>6534</v>
      </c>
      <c r="I32" s="31">
        <f t="shared" si="6"/>
        <v>68</v>
      </c>
      <c r="J32" s="40">
        <v>13</v>
      </c>
      <c r="K32" s="40">
        <v>55</v>
      </c>
      <c r="L32" s="26"/>
      <c r="M32" s="18"/>
      <c r="N32" s="18"/>
      <c r="O32" s="18"/>
      <c r="P32" s="18"/>
      <c r="Q32" s="19"/>
      <c r="R32" s="19"/>
      <c r="S32" s="18"/>
      <c r="T32" s="18"/>
      <c r="U32" s="18"/>
      <c r="V32" s="18"/>
    </row>
    <row r="33" spans="1:22" ht="17.25">
      <c r="A33" s="27" t="s">
        <v>30</v>
      </c>
      <c r="B33" s="17">
        <f t="shared" si="2"/>
        <v>9495</v>
      </c>
      <c r="C33" s="17">
        <f t="shared" si="3"/>
        <v>4626</v>
      </c>
      <c r="D33" s="17">
        <f t="shared" si="4"/>
        <v>4869</v>
      </c>
      <c r="E33" s="31">
        <f t="shared" si="5"/>
        <v>9458</v>
      </c>
      <c r="F33" s="34">
        <v>4618</v>
      </c>
      <c r="G33" s="34">
        <v>4840</v>
      </c>
      <c r="H33" s="34">
        <v>4080</v>
      </c>
      <c r="I33" s="31">
        <f t="shared" si="6"/>
        <v>37</v>
      </c>
      <c r="J33" s="39">
        <v>8</v>
      </c>
      <c r="K33" s="39">
        <v>29</v>
      </c>
      <c r="L33" s="25"/>
      <c r="M33" s="18"/>
      <c r="N33" s="18"/>
      <c r="O33" s="18"/>
      <c r="P33" s="18"/>
      <c r="Q33" s="19"/>
      <c r="R33" s="19"/>
      <c r="S33" s="18"/>
      <c r="T33" s="18"/>
      <c r="U33" s="18"/>
      <c r="V33" s="18"/>
    </row>
    <row r="34" spans="1:22" ht="17.25">
      <c r="A34" s="27" t="s">
        <v>31</v>
      </c>
      <c r="B34" s="17">
        <f t="shared" si="2"/>
        <v>11088</v>
      </c>
      <c r="C34" s="17">
        <f t="shared" si="3"/>
        <v>5457</v>
      </c>
      <c r="D34" s="17">
        <f t="shared" si="4"/>
        <v>5631</v>
      </c>
      <c r="E34" s="31">
        <f t="shared" si="5"/>
        <v>11044</v>
      </c>
      <c r="F34" s="34">
        <v>5447</v>
      </c>
      <c r="G34" s="34">
        <v>5597</v>
      </c>
      <c r="H34" s="34">
        <v>4946</v>
      </c>
      <c r="I34" s="31">
        <f t="shared" si="6"/>
        <v>44</v>
      </c>
      <c r="J34" s="39">
        <v>10</v>
      </c>
      <c r="K34" s="39">
        <v>34</v>
      </c>
      <c r="L34" s="25"/>
      <c r="M34" s="18"/>
      <c r="N34" s="18"/>
      <c r="O34" s="18"/>
      <c r="P34" s="18"/>
      <c r="Q34" s="19"/>
      <c r="R34" s="19"/>
      <c r="S34" s="18"/>
      <c r="T34" s="18"/>
      <c r="U34" s="18"/>
      <c r="V34" s="18"/>
    </row>
    <row r="35" spans="1:22" ht="17.25">
      <c r="A35" s="27" t="s">
        <v>32</v>
      </c>
      <c r="B35" s="17">
        <f t="shared" si="2"/>
        <v>15105</v>
      </c>
      <c r="C35" s="17">
        <f t="shared" si="3"/>
        <v>7456</v>
      </c>
      <c r="D35" s="17">
        <f t="shared" si="4"/>
        <v>7649</v>
      </c>
      <c r="E35" s="31">
        <f t="shared" si="5"/>
        <v>15018</v>
      </c>
      <c r="F35" s="34">
        <v>7430</v>
      </c>
      <c r="G35" s="34">
        <v>7588</v>
      </c>
      <c r="H35" s="34">
        <v>6677</v>
      </c>
      <c r="I35" s="31">
        <f t="shared" si="6"/>
        <v>87</v>
      </c>
      <c r="J35" s="39">
        <v>26</v>
      </c>
      <c r="K35" s="39">
        <v>61</v>
      </c>
      <c r="L35" s="25"/>
      <c r="M35" s="18"/>
      <c r="N35" s="18"/>
      <c r="O35" s="18"/>
      <c r="P35" s="18"/>
      <c r="Q35" s="19"/>
      <c r="R35" s="19"/>
      <c r="S35" s="18"/>
      <c r="T35" s="18"/>
      <c r="U35" s="18"/>
      <c r="V35" s="18"/>
    </row>
    <row r="36" spans="1:22" ht="17.25">
      <c r="A36" s="27" t="s">
        <v>33</v>
      </c>
      <c r="B36" s="17">
        <f t="shared" si="2"/>
        <v>20079</v>
      </c>
      <c r="C36" s="17">
        <f t="shared" si="3"/>
        <v>9934</v>
      </c>
      <c r="D36" s="17">
        <f t="shared" si="4"/>
        <v>10145</v>
      </c>
      <c r="E36" s="31">
        <f t="shared" si="5"/>
        <v>19980</v>
      </c>
      <c r="F36" s="34">
        <v>9892</v>
      </c>
      <c r="G36" s="34">
        <v>10088</v>
      </c>
      <c r="H36" s="34">
        <v>10577</v>
      </c>
      <c r="I36" s="31">
        <f t="shared" si="6"/>
        <v>99</v>
      </c>
      <c r="J36" s="39">
        <v>42</v>
      </c>
      <c r="K36" s="39">
        <v>57</v>
      </c>
      <c r="L36" s="25"/>
      <c r="M36" s="18"/>
      <c r="N36" s="18"/>
      <c r="O36" s="18"/>
      <c r="P36" s="18"/>
      <c r="Q36" s="19"/>
      <c r="R36" s="19"/>
      <c r="S36" s="18"/>
      <c r="T36" s="18"/>
      <c r="U36" s="18"/>
      <c r="V36" s="18"/>
    </row>
    <row r="37" spans="1:22" ht="17.25">
      <c r="A37" s="27" t="s">
        <v>34</v>
      </c>
      <c r="B37" s="17">
        <f t="shared" si="2"/>
        <v>7082</v>
      </c>
      <c r="C37" s="17">
        <f t="shared" si="3"/>
        <v>3586</v>
      </c>
      <c r="D37" s="17">
        <f t="shared" si="4"/>
        <v>3496</v>
      </c>
      <c r="E37" s="31">
        <f t="shared" si="5"/>
        <v>7042</v>
      </c>
      <c r="F37" s="34">
        <v>3572</v>
      </c>
      <c r="G37" s="34">
        <v>3470</v>
      </c>
      <c r="H37" s="34">
        <v>3588</v>
      </c>
      <c r="I37" s="31">
        <f t="shared" si="6"/>
        <v>40</v>
      </c>
      <c r="J37" s="39">
        <v>14</v>
      </c>
      <c r="K37" s="39">
        <v>26</v>
      </c>
      <c r="M37" s="18"/>
      <c r="N37" s="18"/>
      <c r="O37" s="18"/>
      <c r="P37" s="18"/>
      <c r="Q37" s="19"/>
      <c r="R37" s="19"/>
      <c r="S37" s="18"/>
      <c r="T37" s="18"/>
      <c r="U37" s="18"/>
      <c r="V37" s="18"/>
    </row>
    <row r="38" spans="1:22" ht="17.25">
      <c r="A38" s="24" t="s">
        <v>35</v>
      </c>
      <c r="B38" s="17">
        <f t="shared" si="2"/>
        <v>13017</v>
      </c>
      <c r="C38" s="17">
        <f t="shared" si="3"/>
        <v>6440</v>
      </c>
      <c r="D38" s="17">
        <f t="shared" si="4"/>
        <v>6577</v>
      </c>
      <c r="E38" s="31">
        <f t="shared" si="5"/>
        <v>12889</v>
      </c>
      <c r="F38" s="34">
        <v>6394</v>
      </c>
      <c r="G38" s="34">
        <v>6495</v>
      </c>
      <c r="H38" s="34">
        <v>6270</v>
      </c>
      <c r="I38" s="31">
        <f t="shared" si="6"/>
        <v>128</v>
      </c>
      <c r="J38" s="39">
        <v>46</v>
      </c>
      <c r="K38" s="39">
        <v>82</v>
      </c>
      <c r="M38" s="18"/>
      <c r="N38" s="18"/>
      <c r="O38" s="18"/>
      <c r="P38" s="18"/>
      <c r="Q38" s="19"/>
      <c r="R38" s="19"/>
      <c r="S38" s="18"/>
      <c r="T38" s="18"/>
      <c r="U38" s="18"/>
      <c r="V38" s="18"/>
    </row>
    <row r="39" spans="1:22" ht="17.25">
      <c r="A39" s="29" t="s">
        <v>79</v>
      </c>
      <c r="B39" s="30">
        <f t="shared" si="2"/>
        <v>193492</v>
      </c>
      <c r="C39" s="30">
        <f t="shared" si="3"/>
        <v>97150</v>
      </c>
      <c r="D39" s="30">
        <f t="shared" si="4"/>
        <v>96342</v>
      </c>
      <c r="E39" s="31">
        <f t="shared" si="5"/>
        <v>191582</v>
      </c>
      <c r="F39" s="33">
        <f>SUM(F40:F51)</f>
        <v>96105</v>
      </c>
      <c r="G39" s="33">
        <f t="shared" ref="G39:K39" si="9">SUM(G40:G51)</f>
        <v>95477</v>
      </c>
      <c r="H39" s="33">
        <f t="shared" si="9"/>
        <v>81841</v>
      </c>
      <c r="I39" s="33">
        <f t="shared" si="9"/>
        <v>1910</v>
      </c>
      <c r="J39" s="33">
        <f t="shared" si="9"/>
        <v>1045</v>
      </c>
      <c r="K39" s="33">
        <f t="shared" si="9"/>
        <v>865</v>
      </c>
      <c r="M39" s="18"/>
      <c r="N39" s="18"/>
      <c r="O39" s="18"/>
      <c r="P39" s="18"/>
      <c r="Q39" s="19"/>
      <c r="R39" s="19"/>
      <c r="S39" s="18"/>
      <c r="T39" s="18"/>
      <c r="U39" s="18"/>
      <c r="V39" s="18"/>
    </row>
    <row r="40" spans="1:22" ht="17.25">
      <c r="A40" s="24" t="s">
        <v>36</v>
      </c>
      <c r="B40" s="17">
        <f t="shared" si="2"/>
        <v>65909</v>
      </c>
      <c r="C40" s="17">
        <f t="shared" si="3"/>
        <v>33178</v>
      </c>
      <c r="D40" s="17">
        <f t="shared" si="4"/>
        <v>32731</v>
      </c>
      <c r="E40" s="31">
        <f t="shared" si="5"/>
        <v>65440</v>
      </c>
      <c r="F40" s="34">
        <v>32921</v>
      </c>
      <c r="G40" s="34">
        <v>32519</v>
      </c>
      <c r="H40" s="34">
        <v>24851</v>
      </c>
      <c r="I40" s="31">
        <f t="shared" si="6"/>
        <v>469</v>
      </c>
      <c r="J40" s="41">
        <v>257</v>
      </c>
      <c r="K40" s="41">
        <v>212</v>
      </c>
      <c r="M40" s="18"/>
      <c r="N40" s="18"/>
      <c r="O40" s="18"/>
      <c r="P40" s="18"/>
      <c r="Q40" s="19"/>
      <c r="R40" s="19"/>
      <c r="S40" s="18"/>
      <c r="T40" s="18"/>
      <c r="U40" s="18"/>
      <c r="V40" s="18"/>
    </row>
    <row r="41" spans="1:22" ht="17.25">
      <c r="A41" s="27" t="s">
        <v>37</v>
      </c>
      <c r="B41" s="17">
        <f t="shared" si="2"/>
        <v>10759</v>
      </c>
      <c r="C41" s="17">
        <f t="shared" si="3"/>
        <v>5333</v>
      </c>
      <c r="D41" s="17">
        <f t="shared" si="4"/>
        <v>5426</v>
      </c>
      <c r="E41" s="31">
        <f t="shared" si="5"/>
        <v>10698</v>
      </c>
      <c r="F41" s="34">
        <v>5317</v>
      </c>
      <c r="G41" s="34">
        <v>5381</v>
      </c>
      <c r="H41" s="34">
        <v>5241</v>
      </c>
      <c r="I41" s="31">
        <f t="shared" si="6"/>
        <v>61</v>
      </c>
      <c r="J41" s="41">
        <v>16</v>
      </c>
      <c r="K41" s="41">
        <v>45</v>
      </c>
      <c r="M41" s="18"/>
      <c r="N41" s="18"/>
      <c r="O41" s="18"/>
      <c r="P41" s="18"/>
      <c r="Q41" s="19"/>
      <c r="R41" s="19"/>
      <c r="S41" s="18"/>
      <c r="T41" s="18"/>
      <c r="U41" s="18"/>
      <c r="V41" s="18"/>
    </row>
    <row r="42" spans="1:22" ht="17.25">
      <c r="A42" s="27" t="s">
        <v>38</v>
      </c>
      <c r="B42" s="17">
        <f t="shared" si="2"/>
        <v>8390</v>
      </c>
      <c r="C42" s="17">
        <f t="shared" si="3"/>
        <v>4174</v>
      </c>
      <c r="D42" s="17">
        <f t="shared" si="4"/>
        <v>4216</v>
      </c>
      <c r="E42" s="31">
        <f t="shared" si="5"/>
        <v>8363</v>
      </c>
      <c r="F42" s="34">
        <v>4170</v>
      </c>
      <c r="G42" s="34">
        <v>4193</v>
      </c>
      <c r="H42" s="34">
        <v>3830</v>
      </c>
      <c r="I42" s="31">
        <f t="shared" si="6"/>
        <v>27</v>
      </c>
      <c r="J42" s="41">
        <v>4</v>
      </c>
      <c r="K42" s="41">
        <v>23</v>
      </c>
      <c r="M42" s="18"/>
      <c r="N42" s="18"/>
      <c r="O42" s="18"/>
      <c r="P42" s="18"/>
      <c r="Q42" s="19"/>
      <c r="R42" s="19"/>
      <c r="S42" s="18"/>
      <c r="T42" s="18"/>
      <c r="U42" s="18"/>
      <c r="V42" s="18"/>
    </row>
    <row r="43" spans="1:22" ht="17.25">
      <c r="A43" s="27" t="s">
        <v>87</v>
      </c>
      <c r="B43" s="17">
        <f>(E43+I43)</f>
        <v>17435</v>
      </c>
      <c r="C43" s="17">
        <f t="shared" si="3"/>
        <v>8736</v>
      </c>
      <c r="D43" s="17">
        <f t="shared" si="4"/>
        <v>8699</v>
      </c>
      <c r="E43" s="31">
        <f t="shared" si="5"/>
        <v>17331</v>
      </c>
      <c r="F43" s="34">
        <v>8696</v>
      </c>
      <c r="G43" s="34">
        <v>8635</v>
      </c>
      <c r="H43" s="34">
        <v>7940</v>
      </c>
      <c r="I43" s="31">
        <f t="shared" si="6"/>
        <v>104</v>
      </c>
      <c r="J43" s="41">
        <v>40</v>
      </c>
      <c r="K43" s="41">
        <v>64</v>
      </c>
      <c r="L43" s="18"/>
      <c r="M43" s="18"/>
      <c r="N43" s="18"/>
      <c r="O43" s="18"/>
      <c r="P43" s="18"/>
      <c r="Q43" s="19"/>
      <c r="R43" s="19"/>
      <c r="S43" s="18"/>
      <c r="T43" s="18"/>
      <c r="U43" s="18"/>
      <c r="V43" s="18"/>
    </row>
    <row r="44" spans="1:22" ht="17.25">
      <c r="A44" s="27" t="s">
        <v>39</v>
      </c>
      <c r="B44" s="17">
        <f t="shared" ref="B44:B51" si="10">(E44+I44)</f>
        <v>6430</v>
      </c>
      <c r="C44" s="17">
        <f t="shared" si="3"/>
        <v>3239</v>
      </c>
      <c r="D44" s="17">
        <f t="shared" si="4"/>
        <v>3191</v>
      </c>
      <c r="E44" s="31">
        <f t="shared" si="5"/>
        <v>6393</v>
      </c>
      <c r="F44" s="34">
        <v>3232</v>
      </c>
      <c r="G44" s="34">
        <v>3161</v>
      </c>
      <c r="H44" s="34">
        <v>3157</v>
      </c>
      <c r="I44" s="31">
        <f t="shared" si="6"/>
        <v>37</v>
      </c>
      <c r="J44" s="41">
        <v>7</v>
      </c>
      <c r="K44" s="41">
        <v>30</v>
      </c>
      <c r="M44" s="18"/>
      <c r="N44" s="18"/>
      <c r="O44" s="18"/>
      <c r="P44" s="18"/>
      <c r="Q44" s="19"/>
      <c r="R44" s="19"/>
      <c r="S44" s="18"/>
      <c r="T44" s="18"/>
      <c r="U44" s="18"/>
      <c r="V44" s="18"/>
    </row>
    <row r="45" spans="1:22" ht="17.25">
      <c r="A45" s="24" t="s">
        <v>40</v>
      </c>
      <c r="B45" s="17">
        <f t="shared" si="10"/>
        <v>11453</v>
      </c>
      <c r="C45" s="17">
        <f t="shared" si="3"/>
        <v>5738</v>
      </c>
      <c r="D45" s="17">
        <f t="shared" si="4"/>
        <v>5715</v>
      </c>
      <c r="E45" s="31">
        <f t="shared" si="5"/>
        <v>11353</v>
      </c>
      <c r="F45" s="34">
        <v>5692</v>
      </c>
      <c r="G45" s="34">
        <v>5661</v>
      </c>
      <c r="H45" s="34">
        <v>5456</v>
      </c>
      <c r="I45" s="31">
        <f t="shared" si="6"/>
        <v>100</v>
      </c>
      <c r="J45" s="41">
        <v>46</v>
      </c>
      <c r="K45" s="41">
        <v>54</v>
      </c>
      <c r="M45" s="18"/>
      <c r="N45" s="18"/>
      <c r="O45" s="18"/>
      <c r="P45" s="18"/>
      <c r="Q45" s="19"/>
      <c r="R45" s="19"/>
      <c r="S45" s="18"/>
      <c r="T45" s="18"/>
      <c r="U45" s="18"/>
      <c r="V45" s="18"/>
    </row>
    <row r="46" spans="1:22" ht="17.25">
      <c r="A46" s="24" t="s">
        <v>41</v>
      </c>
      <c r="B46" s="17">
        <f t="shared" si="10"/>
        <v>32248</v>
      </c>
      <c r="C46" s="17">
        <f t="shared" si="3"/>
        <v>15971</v>
      </c>
      <c r="D46" s="17">
        <f t="shared" si="4"/>
        <v>16277</v>
      </c>
      <c r="E46" s="31">
        <f t="shared" si="5"/>
        <v>32129</v>
      </c>
      <c r="F46" s="34">
        <v>15901</v>
      </c>
      <c r="G46" s="34">
        <v>16228</v>
      </c>
      <c r="H46" s="34">
        <v>11903</v>
      </c>
      <c r="I46" s="31">
        <f t="shared" si="6"/>
        <v>119</v>
      </c>
      <c r="J46" s="41">
        <v>70</v>
      </c>
      <c r="K46" s="41">
        <v>49</v>
      </c>
      <c r="M46" s="18"/>
      <c r="N46" s="18"/>
      <c r="O46" s="18"/>
      <c r="P46" s="18"/>
      <c r="Q46" s="19"/>
      <c r="R46" s="19"/>
      <c r="S46" s="18"/>
      <c r="T46" s="18"/>
      <c r="U46" s="18"/>
      <c r="V46" s="18"/>
    </row>
    <row r="47" spans="1:22" ht="17.25">
      <c r="A47" s="24" t="s">
        <v>42</v>
      </c>
      <c r="B47" s="17">
        <f t="shared" si="10"/>
        <v>9597</v>
      </c>
      <c r="C47" s="17">
        <f t="shared" si="3"/>
        <v>4868</v>
      </c>
      <c r="D47" s="17">
        <f t="shared" si="4"/>
        <v>4729</v>
      </c>
      <c r="E47" s="31">
        <f t="shared" si="5"/>
        <v>9545</v>
      </c>
      <c r="F47" s="34">
        <v>4849</v>
      </c>
      <c r="G47" s="34">
        <v>4696</v>
      </c>
      <c r="H47" s="34">
        <v>4543</v>
      </c>
      <c r="I47" s="31">
        <f t="shared" si="6"/>
        <v>52</v>
      </c>
      <c r="J47" s="41">
        <v>19</v>
      </c>
      <c r="K47" s="41">
        <v>33</v>
      </c>
      <c r="M47" s="18"/>
      <c r="N47" s="18"/>
      <c r="O47" s="18"/>
      <c r="P47" s="18"/>
      <c r="Q47" s="19"/>
      <c r="R47" s="19"/>
      <c r="S47" s="18"/>
      <c r="T47" s="18"/>
      <c r="U47" s="18"/>
      <c r="V47" s="18"/>
    </row>
    <row r="48" spans="1:22" ht="17.25">
      <c r="A48" s="24" t="s">
        <v>43</v>
      </c>
      <c r="B48" s="17">
        <f t="shared" si="10"/>
        <v>8068</v>
      </c>
      <c r="C48" s="17">
        <f t="shared" si="3"/>
        <v>4027</v>
      </c>
      <c r="D48" s="17">
        <f t="shared" si="4"/>
        <v>4041</v>
      </c>
      <c r="E48" s="31">
        <f t="shared" si="5"/>
        <v>7890</v>
      </c>
      <c r="F48" s="34">
        <v>3943</v>
      </c>
      <c r="G48" s="34">
        <v>3947</v>
      </c>
      <c r="H48" s="34">
        <v>4231</v>
      </c>
      <c r="I48" s="31">
        <f t="shared" si="6"/>
        <v>178</v>
      </c>
      <c r="J48" s="41">
        <v>84</v>
      </c>
      <c r="K48" s="41">
        <v>94</v>
      </c>
      <c r="M48" s="18"/>
      <c r="N48" s="18"/>
      <c r="O48" s="18"/>
      <c r="P48" s="18"/>
      <c r="Q48" s="19"/>
      <c r="R48" s="19"/>
      <c r="S48" s="18"/>
      <c r="T48" s="18"/>
      <c r="U48" s="18"/>
      <c r="V48" s="18"/>
    </row>
    <row r="49" spans="1:22" ht="17.25">
      <c r="A49" s="24" t="s">
        <v>44</v>
      </c>
      <c r="B49" s="17">
        <f t="shared" si="10"/>
        <v>9296</v>
      </c>
      <c r="C49" s="17">
        <f t="shared" si="3"/>
        <v>4621</v>
      </c>
      <c r="D49" s="17">
        <f t="shared" si="4"/>
        <v>4675</v>
      </c>
      <c r="E49" s="31">
        <f t="shared" si="5"/>
        <v>9226</v>
      </c>
      <c r="F49" s="34">
        <v>4605</v>
      </c>
      <c r="G49" s="34">
        <v>4621</v>
      </c>
      <c r="H49" s="34">
        <v>4371</v>
      </c>
      <c r="I49" s="31">
        <f t="shared" si="6"/>
        <v>70</v>
      </c>
      <c r="J49" s="41">
        <v>16</v>
      </c>
      <c r="K49" s="41">
        <v>54</v>
      </c>
      <c r="M49" s="18"/>
      <c r="N49" s="18"/>
      <c r="O49" s="18"/>
      <c r="P49" s="18"/>
      <c r="Q49" s="19"/>
      <c r="R49" s="19"/>
      <c r="S49" s="18"/>
      <c r="T49" s="18"/>
      <c r="U49" s="18"/>
      <c r="V49" s="18"/>
    </row>
    <row r="50" spans="1:22" ht="17.25">
      <c r="A50" s="24" t="s">
        <v>45</v>
      </c>
      <c r="B50" s="17">
        <f t="shared" si="10"/>
        <v>9935</v>
      </c>
      <c r="C50" s="17">
        <f t="shared" si="3"/>
        <v>4944</v>
      </c>
      <c r="D50" s="17">
        <f t="shared" si="4"/>
        <v>4991</v>
      </c>
      <c r="E50" s="31">
        <f t="shared" si="5"/>
        <v>9799</v>
      </c>
      <c r="F50" s="34">
        <v>4880</v>
      </c>
      <c r="G50" s="34">
        <v>4919</v>
      </c>
      <c r="H50" s="34">
        <v>4435</v>
      </c>
      <c r="I50" s="31">
        <f t="shared" si="6"/>
        <v>136</v>
      </c>
      <c r="J50" s="41">
        <v>64</v>
      </c>
      <c r="K50" s="41">
        <v>72</v>
      </c>
      <c r="M50" s="18"/>
      <c r="N50" s="18"/>
      <c r="O50" s="18"/>
      <c r="P50" s="18"/>
      <c r="Q50" s="19"/>
      <c r="R50" s="19"/>
      <c r="S50" s="18"/>
      <c r="T50" s="18"/>
      <c r="U50" s="18"/>
      <c r="V50" s="18"/>
    </row>
    <row r="51" spans="1:22" ht="17.25">
      <c r="A51" s="24" t="s">
        <v>46</v>
      </c>
      <c r="B51" s="17">
        <f t="shared" si="10"/>
        <v>3972</v>
      </c>
      <c r="C51" s="17">
        <f t="shared" si="3"/>
        <v>2321</v>
      </c>
      <c r="D51" s="17">
        <f t="shared" si="4"/>
        <v>1651</v>
      </c>
      <c r="E51" s="31">
        <f t="shared" si="5"/>
        <v>3415</v>
      </c>
      <c r="F51" s="34">
        <v>1899</v>
      </c>
      <c r="G51" s="34">
        <v>1516</v>
      </c>
      <c r="H51" s="34">
        <v>1883</v>
      </c>
      <c r="I51" s="31">
        <f t="shared" si="6"/>
        <v>557</v>
      </c>
      <c r="J51" s="41">
        <v>422</v>
      </c>
      <c r="K51" s="41">
        <v>135</v>
      </c>
      <c r="M51" s="18"/>
      <c r="N51" s="18"/>
      <c r="O51" s="18"/>
      <c r="P51" s="18"/>
      <c r="Q51" s="19"/>
      <c r="R51" s="19"/>
      <c r="S51" s="18"/>
      <c r="T51" s="18"/>
      <c r="U51" s="18"/>
      <c r="V51" s="18"/>
    </row>
    <row r="52" spans="1:22" ht="17.25">
      <c r="A52" s="29" t="s">
        <v>80</v>
      </c>
      <c r="B52" s="30">
        <f t="shared" si="2"/>
        <v>195744</v>
      </c>
      <c r="C52" s="30">
        <f t="shared" si="3"/>
        <v>100560</v>
      </c>
      <c r="D52" s="30">
        <f t="shared" si="4"/>
        <v>95184</v>
      </c>
      <c r="E52" s="31">
        <f t="shared" si="5"/>
        <v>192521</v>
      </c>
      <c r="F52" s="33">
        <f t="shared" ref="F52:K52" si="11">SUM(F53:F65)</f>
        <v>98572</v>
      </c>
      <c r="G52" s="33">
        <f t="shared" si="11"/>
        <v>93949</v>
      </c>
      <c r="H52" s="33">
        <f t="shared" si="11"/>
        <v>81162</v>
      </c>
      <c r="I52" s="33">
        <f t="shared" si="11"/>
        <v>3223</v>
      </c>
      <c r="J52" s="33">
        <f t="shared" si="11"/>
        <v>1988</v>
      </c>
      <c r="K52" s="33">
        <f t="shared" si="11"/>
        <v>1235</v>
      </c>
      <c r="M52" s="18"/>
      <c r="N52" s="18"/>
      <c r="O52" s="18"/>
      <c r="P52" s="18"/>
      <c r="Q52" s="19"/>
      <c r="R52" s="19"/>
      <c r="S52" s="18"/>
      <c r="T52" s="18"/>
      <c r="U52" s="18"/>
      <c r="V52" s="18"/>
    </row>
    <row r="53" spans="1:22" ht="17.25">
      <c r="A53" s="24" t="s">
        <v>47</v>
      </c>
      <c r="B53" s="17">
        <f t="shared" si="2"/>
        <v>17576</v>
      </c>
      <c r="C53" s="17">
        <f t="shared" si="3"/>
        <v>9138</v>
      </c>
      <c r="D53" s="17">
        <f t="shared" si="4"/>
        <v>8438</v>
      </c>
      <c r="E53" s="31">
        <f t="shared" si="5"/>
        <v>17456</v>
      </c>
      <c r="F53" s="34">
        <v>9066</v>
      </c>
      <c r="G53" s="34">
        <v>8390</v>
      </c>
      <c r="H53" s="34">
        <v>7768</v>
      </c>
      <c r="I53" s="31">
        <f t="shared" si="6"/>
        <v>120</v>
      </c>
      <c r="J53" s="43">
        <v>72</v>
      </c>
      <c r="K53" s="43">
        <v>48</v>
      </c>
      <c r="M53" s="18"/>
      <c r="N53" s="18"/>
      <c r="O53" s="18"/>
      <c r="P53" s="18"/>
      <c r="Q53" s="19"/>
      <c r="R53" s="19"/>
      <c r="S53" s="18"/>
      <c r="T53" s="18"/>
      <c r="U53" s="18"/>
      <c r="V53" s="18"/>
    </row>
    <row r="54" spans="1:22" ht="17.25">
      <c r="A54" s="24" t="s">
        <v>48</v>
      </c>
      <c r="B54" s="17">
        <f t="shared" si="2"/>
        <v>8956</v>
      </c>
      <c r="C54" s="17">
        <f t="shared" si="3"/>
        <v>4443</v>
      </c>
      <c r="D54" s="17">
        <f t="shared" si="4"/>
        <v>4513</v>
      </c>
      <c r="E54" s="31">
        <f t="shared" si="5"/>
        <v>8853</v>
      </c>
      <c r="F54" s="34">
        <v>4398</v>
      </c>
      <c r="G54" s="34">
        <v>4455</v>
      </c>
      <c r="H54" s="34">
        <v>4379</v>
      </c>
      <c r="I54" s="31">
        <f t="shared" si="6"/>
        <v>103</v>
      </c>
      <c r="J54" s="43">
        <v>45</v>
      </c>
      <c r="K54" s="43">
        <v>58</v>
      </c>
      <c r="M54" s="18"/>
      <c r="N54" s="18"/>
      <c r="O54" s="18"/>
      <c r="P54" s="18"/>
      <c r="Q54" s="19"/>
      <c r="R54" s="19"/>
      <c r="S54" s="18"/>
      <c r="T54" s="18"/>
      <c r="U54" s="18"/>
      <c r="V54" s="18"/>
    </row>
    <row r="55" spans="1:22" ht="17.25">
      <c r="A55" s="24" t="s">
        <v>49</v>
      </c>
      <c r="B55" s="17">
        <f t="shared" si="2"/>
        <v>5201</v>
      </c>
      <c r="C55" s="17">
        <f t="shared" si="3"/>
        <v>2622</v>
      </c>
      <c r="D55" s="17">
        <f t="shared" si="4"/>
        <v>2579</v>
      </c>
      <c r="E55" s="31">
        <f t="shared" si="5"/>
        <v>5179</v>
      </c>
      <c r="F55" s="34">
        <v>2614</v>
      </c>
      <c r="G55" s="34">
        <v>2565</v>
      </c>
      <c r="H55" s="34">
        <v>2690</v>
      </c>
      <c r="I55" s="31">
        <f t="shared" si="6"/>
        <v>22</v>
      </c>
      <c r="J55" s="43">
        <v>8</v>
      </c>
      <c r="K55" s="43">
        <v>14</v>
      </c>
      <c r="M55" s="18"/>
      <c r="N55" s="18"/>
      <c r="O55" s="18"/>
      <c r="P55" s="18"/>
      <c r="Q55" s="19"/>
      <c r="R55" s="19"/>
      <c r="S55" s="18"/>
      <c r="T55" s="18"/>
      <c r="U55" s="18"/>
      <c r="V55" s="18"/>
    </row>
    <row r="56" spans="1:22" ht="17.25">
      <c r="A56" s="24" t="s">
        <v>50</v>
      </c>
      <c r="B56" s="17">
        <f t="shared" si="2"/>
        <v>11539</v>
      </c>
      <c r="C56" s="17">
        <f t="shared" si="3"/>
        <v>5841</v>
      </c>
      <c r="D56" s="17">
        <f t="shared" si="4"/>
        <v>5698</v>
      </c>
      <c r="E56" s="31">
        <f t="shared" si="5"/>
        <v>11477</v>
      </c>
      <c r="F56" s="34">
        <v>5814</v>
      </c>
      <c r="G56" s="34">
        <v>5663</v>
      </c>
      <c r="H56" s="34">
        <v>4629</v>
      </c>
      <c r="I56" s="31">
        <f t="shared" si="6"/>
        <v>62</v>
      </c>
      <c r="J56" s="43">
        <v>27</v>
      </c>
      <c r="K56" s="43">
        <v>35</v>
      </c>
      <c r="M56" s="18"/>
      <c r="N56" s="18"/>
      <c r="O56" s="18"/>
      <c r="P56" s="18"/>
      <c r="Q56" s="19"/>
      <c r="R56" s="19"/>
      <c r="S56" s="18"/>
      <c r="T56" s="18"/>
      <c r="U56" s="18"/>
      <c r="V56" s="18"/>
    </row>
    <row r="57" spans="1:22" ht="17.25">
      <c r="A57" s="24" t="s">
        <v>51</v>
      </c>
      <c r="B57" s="17">
        <f t="shared" si="2"/>
        <v>7589</v>
      </c>
      <c r="C57" s="17">
        <f t="shared" si="3"/>
        <v>3746</v>
      </c>
      <c r="D57" s="17">
        <f t="shared" si="4"/>
        <v>3843</v>
      </c>
      <c r="E57" s="31">
        <f t="shared" si="5"/>
        <v>7550</v>
      </c>
      <c r="F57" s="34">
        <v>3736</v>
      </c>
      <c r="G57" s="34">
        <v>3814</v>
      </c>
      <c r="H57" s="34">
        <v>3336</v>
      </c>
      <c r="I57" s="31">
        <f t="shared" si="6"/>
        <v>39</v>
      </c>
      <c r="J57" s="43">
        <v>10</v>
      </c>
      <c r="K57" s="43">
        <v>29</v>
      </c>
      <c r="M57" s="18"/>
      <c r="N57" s="18"/>
      <c r="O57" s="18"/>
      <c r="P57" s="18"/>
      <c r="Q57" s="19"/>
      <c r="R57" s="19"/>
      <c r="S57" s="18"/>
      <c r="T57" s="18"/>
      <c r="U57" s="18"/>
      <c r="V57" s="18"/>
    </row>
    <row r="58" spans="1:22" ht="17.25">
      <c r="A58" s="24" t="s">
        <v>52</v>
      </c>
      <c r="B58" s="17">
        <f t="shared" si="2"/>
        <v>17577</v>
      </c>
      <c r="C58" s="17">
        <f t="shared" si="3"/>
        <v>8985</v>
      </c>
      <c r="D58" s="17">
        <f t="shared" si="4"/>
        <v>8592</v>
      </c>
      <c r="E58" s="31">
        <f t="shared" si="5"/>
        <v>17450</v>
      </c>
      <c r="F58" s="34">
        <v>8919</v>
      </c>
      <c r="G58" s="34">
        <v>8531</v>
      </c>
      <c r="H58" s="34">
        <v>6852</v>
      </c>
      <c r="I58" s="31">
        <f t="shared" si="6"/>
        <v>127</v>
      </c>
      <c r="J58" s="43">
        <v>66</v>
      </c>
      <c r="K58" s="43">
        <v>61</v>
      </c>
      <c r="M58" s="18"/>
      <c r="N58" s="18"/>
      <c r="O58" s="18"/>
      <c r="P58" s="18"/>
      <c r="Q58" s="19"/>
      <c r="R58" s="19"/>
      <c r="S58" s="18"/>
      <c r="T58" s="18"/>
      <c r="U58" s="18"/>
      <c r="V58" s="18"/>
    </row>
    <row r="59" spans="1:22" ht="17.25">
      <c r="A59" s="24" t="s">
        <v>53</v>
      </c>
      <c r="B59" s="17">
        <f t="shared" si="2"/>
        <v>8691</v>
      </c>
      <c r="C59" s="17">
        <f t="shared" si="3"/>
        <v>4577</v>
      </c>
      <c r="D59" s="17">
        <f t="shared" si="4"/>
        <v>4114</v>
      </c>
      <c r="E59" s="31">
        <f t="shared" si="5"/>
        <v>8587</v>
      </c>
      <c r="F59" s="34">
        <v>4533</v>
      </c>
      <c r="G59" s="34">
        <v>4054</v>
      </c>
      <c r="H59" s="34">
        <v>4525</v>
      </c>
      <c r="I59" s="31">
        <f t="shared" si="6"/>
        <v>104</v>
      </c>
      <c r="J59" s="43">
        <v>44</v>
      </c>
      <c r="K59" s="43">
        <v>60</v>
      </c>
      <c r="M59" s="18"/>
      <c r="N59" s="18"/>
      <c r="O59" s="18"/>
      <c r="P59" s="18"/>
      <c r="Q59" s="19"/>
      <c r="R59" s="19"/>
      <c r="S59" s="18"/>
      <c r="T59" s="18"/>
      <c r="U59" s="18"/>
      <c r="V59" s="18"/>
    </row>
    <row r="60" spans="1:22" ht="17.25">
      <c r="A60" s="24" t="s">
        <v>54</v>
      </c>
      <c r="B60" s="17">
        <f t="shared" si="2"/>
        <v>21667</v>
      </c>
      <c r="C60" s="17">
        <f t="shared" si="3"/>
        <v>10766</v>
      </c>
      <c r="D60" s="17">
        <f t="shared" si="4"/>
        <v>10901</v>
      </c>
      <c r="E60" s="31">
        <f t="shared" si="5"/>
        <v>21565</v>
      </c>
      <c r="F60" s="34">
        <v>10738</v>
      </c>
      <c r="G60" s="34">
        <v>10827</v>
      </c>
      <c r="H60" s="34">
        <v>8716</v>
      </c>
      <c r="I60" s="31">
        <f t="shared" si="6"/>
        <v>102</v>
      </c>
      <c r="J60" s="43">
        <v>28</v>
      </c>
      <c r="K60" s="43">
        <v>74</v>
      </c>
      <c r="M60" s="18"/>
      <c r="N60" s="18"/>
      <c r="O60" s="18"/>
      <c r="P60" s="18"/>
      <c r="Q60" s="19"/>
      <c r="R60" s="19"/>
      <c r="S60" s="18"/>
      <c r="T60" s="18"/>
      <c r="U60" s="18"/>
      <c r="V60" s="18"/>
    </row>
    <row r="61" spans="1:22" ht="17.25">
      <c r="A61" s="24" t="s">
        <v>55</v>
      </c>
      <c r="B61" s="17">
        <f t="shared" si="2"/>
        <v>10242</v>
      </c>
      <c r="C61" s="17">
        <f t="shared" si="3"/>
        <v>5029</v>
      </c>
      <c r="D61" s="17">
        <f t="shared" si="4"/>
        <v>5213</v>
      </c>
      <c r="E61" s="31">
        <f t="shared" si="5"/>
        <v>10201</v>
      </c>
      <c r="F61" s="34">
        <v>5014</v>
      </c>
      <c r="G61" s="34">
        <v>5187</v>
      </c>
      <c r="H61" s="34">
        <v>4104</v>
      </c>
      <c r="I61" s="31">
        <f t="shared" si="6"/>
        <v>41</v>
      </c>
      <c r="J61" s="43">
        <v>15</v>
      </c>
      <c r="K61" s="43">
        <v>26</v>
      </c>
      <c r="M61" s="18"/>
      <c r="N61" s="18"/>
      <c r="O61" s="18"/>
      <c r="P61" s="18"/>
      <c r="Q61" s="19"/>
      <c r="R61" s="19"/>
      <c r="S61" s="18"/>
      <c r="T61" s="18"/>
      <c r="U61" s="18"/>
      <c r="V61" s="18"/>
    </row>
    <row r="62" spans="1:22" ht="17.25">
      <c r="A62" s="24" t="s">
        <v>56</v>
      </c>
      <c r="B62" s="17">
        <f t="shared" si="2"/>
        <v>26297</v>
      </c>
      <c r="C62" s="17">
        <f t="shared" si="3"/>
        <v>13116</v>
      </c>
      <c r="D62" s="17">
        <f t="shared" si="4"/>
        <v>13181</v>
      </c>
      <c r="E62" s="31">
        <f t="shared" si="5"/>
        <v>26224</v>
      </c>
      <c r="F62" s="34">
        <v>13085</v>
      </c>
      <c r="G62" s="34">
        <v>13139</v>
      </c>
      <c r="H62" s="34">
        <v>9131</v>
      </c>
      <c r="I62" s="31">
        <f t="shared" si="6"/>
        <v>73</v>
      </c>
      <c r="J62" s="43">
        <v>31</v>
      </c>
      <c r="K62" s="43">
        <v>42</v>
      </c>
      <c r="M62" s="18"/>
      <c r="N62" s="18"/>
      <c r="O62" s="18"/>
      <c r="P62" s="18"/>
      <c r="Q62" s="19"/>
      <c r="R62" s="19"/>
      <c r="S62" s="18"/>
      <c r="T62" s="18"/>
      <c r="U62" s="18"/>
      <c r="V62" s="18"/>
    </row>
    <row r="63" spans="1:22" ht="17.25">
      <c r="A63" s="24" t="s">
        <v>57</v>
      </c>
      <c r="B63" s="17">
        <f t="shared" si="2"/>
        <v>12833</v>
      </c>
      <c r="C63" s="17">
        <f t="shared" si="3"/>
        <v>6602</v>
      </c>
      <c r="D63" s="17">
        <f t="shared" si="4"/>
        <v>6231</v>
      </c>
      <c r="E63" s="31">
        <f t="shared" si="5"/>
        <v>12567</v>
      </c>
      <c r="F63" s="34">
        <v>6377</v>
      </c>
      <c r="G63" s="34">
        <v>6190</v>
      </c>
      <c r="H63" s="34">
        <v>5193</v>
      </c>
      <c r="I63" s="31">
        <f t="shared" si="6"/>
        <v>266</v>
      </c>
      <c r="J63" s="43">
        <v>225</v>
      </c>
      <c r="K63" s="43">
        <v>41</v>
      </c>
      <c r="M63" s="18"/>
      <c r="N63" s="18"/>
      <c r="O63" s="18"/>
      <c r="P63" s="18"/>
      <c r="Q63" s="19"/>
      <c r="R63" s="19"/>
      <c r="S63" s="18"/>
      <c r="T63" s="18"/>
      <c r="U63" s="18"/>
      <c r="V63" s="18"/>
    </row>
    <row r="64" spans="1:22" ht="17.25">
      <c r="A64" s="24" t="s">
        <v>58</v>
      </c>
      <c r="B64" s="17">
        <f t="shared" ref="B64:B65" si="12">(E64+I64)</f>
        <v>7167</v>
      </c>
      <c r="C64" s="17">
        <f t="shared" ref="C64:C65" si="13">(F64+J64)</f>
        <v>3956</v>
      </c>
      <c r="D64" s="17">
        <f t="shared" ref="D64:D65" si="14">(G64+K64)</f>
        <v>3211</v>
      </c>
      <c r="E64" s="31">
        <f t="shared" si="5"/>
        <v>6494</v>
      </c>
      <c r="F64" s="34">
        <v>3328</v>
      </c>
      <c r="G64" s="34">
        <v>3166</v>
      </c>
      <c r="H64" s="34">
        <v>2728</v>
      </c>
      <c r="I64" s="31">
        <f t="shared" si="6"/>
        <v>673</v>
      </c>
      <c r="J64" s="43">
        <v>628</v>
      </c>
      <c r="K64" s="43">
        <v>45</v>
      </c>
      <c r="M64" s="18"/>
      <c r="N64" s="18"/>
      <c r="O64" s="18"/>
      <c r="P64" s="18"/>
      <c r="Q64" s="19"/>
      <c r="R64" s="19"/>
      <c r="S64" s="18"/>
      <c r="T64" s="18"/>
      <c r="U64" s="18"/>
      <c r="V64" s="18"/>
    </row>
    <row r="65" spans="1:22" ht="17.25">
      <c r="A65" s="24" t="s">
        <v>59</v>
      </c>
      <c r="B65" s="17">
        <f t="shared" si="12"/>
        <v>40409</v>
      </c>
      <c r="C65" s="17">
        <f t="shared" si="13"/>
        <v>21739</v>
      </c>
      <c r="D65" s="17">
        <f t="shared" si="14"/>
        <v>18670</v>
      </c>
      <c r="E65" s="31">
        <f t="shared" si="5"/>
        <v>38918</v>
      </c>
      <c r="F65" s="34">
        <v>20950</v>
      </c>
      <c r="G65" s="34">
        <v>17968</v>
      </c>
      <c r="H65" s="34">
        <v>17111</v>
      </c>
      <c r="I65" s="31">
        <f t="shared" si="6"/>
        <v>1491</v>
      </c>
      <c r="J65" s="43">
        <v>789</v>
      </c>
      <c r="K65" s="43">
        <v>702</v>
      </c>
      <c r="M65" s="18"/>
      <c r="N65" s="18"/>
      <c r="O65" s="18"/>
      <c r="P65" s="18"/>
      <c r="Q65" s="19"/>
      <c r="R65" s="19"/>
      <c r="S65" s="18"/>
      <c r="T65" s="18"/>
      <c r="U65" s="18"/>
      <c r="V65" s="18"/>
    </row>
    <row r="66" spans="1:22" ht="43.5" customHeight="1">
      <c r="A66" s="44" t="s">
        <v>88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</row>
  </sheetData>
  <mergeCells count="6">
    <mergeCell ref="A66:K66"/>
    <mergeCell ref="C1:I1"/>
    <mergeCell ref="A3:A4"/>
    <mergeCell ref="B3:D3"/>
    <mergeCell ref="E3:H3"/>
    <mergeCell ref="I3:K3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2020.9월말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2020-11-06T07:27:32Z</dcterms:modified>
</cp:coreProperties>
</file>