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255" firstSheet="2" activeTab="2"/>
  </bookViews>
  <sheets>
    <sheet name="--------" sheetId="2" state="veryHidden" r:id="rId1"/>
    <sheet name="Recovered_Sheet1" sheetId="3" state="veryHidden" r:id="rId2"/>
    <sheet name="2021.1월말 인구(외국인포함)" sheetId="6" r:id="rId3"/>
  </sheets>
  <calcPr calcId="162913"/>
</workbook>
</file>

<file path=xl/calcChain.xml><?xml version="1.0" encoding="utf-8"?>
<calcChain xmlns="http://schemas.openxmlformats.org/spreadsheetml/2006/main">
  <c r="G6" i="6" l="1"/>
  <c r="H6" i="6"/>
  <c r="F6" i="6"/>
  <c r="I65" i="6" l="1"/>
  <c r="E65" i="6"/>
  <c r="D65" i="6"/>
  <c r="C65" i="6"/>
  <c r="I64" i="6"/>
  <c r="E64" i="6"/>
  <c r="D64" i="6"/>
  <c r="C64" i="6"/>
  <c r="I63" i="6"/>
  <c r="E63" i="6"/>
  <c r="D63" i="6"/>
  <c r="C63" i="6"/>
  <c r="I62" i="6"/>
  <c r="E62" i="6"/>
  <c r="D62" i="6"/>
  <c r="C62" i="6"/>
  <c r="I61" i="6"/>
  <c r="E61" i="6"/>
  <c r="D61" i="6"/>
  <c r="C61" i="6"/>
  <c r="I60" i="6"/>
  <c r="E60" i="6"/>
  <c r="D60" i="6"/>
  <c r="C60" i="6"/>
  <c r="I59" i="6"/>
  <c r="E59" i="6"/>
  <c r="D59" i="6"/>
  <c r="C59" i="6"/>
  <c r="I58" i="6"/>
  <c r="E58" i="6"/>
  <c r="D58" i="6"/>
  <c r="C58" i="6"/>
  <c r="I57" i="6"/>
  <c r="E57" i="6"/>
  <c r="D57" i="6"/>
  <c r="C57" i="6"/>
  <c r="I56" i="6"/>
  <c r="E56" i="6"/>
  <c r="D56" i="6"/>
  <c r="C56" i="6"/>
  <c r="I55" i="6"/>
  <c r="E55" i="6"/>
  <c r="D55" i="6"/>
  <c r="C55" i="6"/>
  <c r="I54" i="6"/>
  <c r="E54" i="6"/>
  <c r="D54" i="6"/>
  <c r="C54" i="6"/>
  <c r="I53" i="6"/>
  <c r="E53" i="6"/>
  <c r="D53" i="6"/>
  <c r="C53" i="6"/>
  <c r="K52" i="6"/>
  <c r="J52" i="6"/>
  <c r="H52" i="6"/>
  <c r="G52" i="6"/>
  <c r="F52" i="6"/>
  <c r="I51" i="6"/>
  <c r="E51" i="6"/>
  <c r="D51" i="6"/>
  <c r="C51" i="6"/>
  <c r="I50" i="6"/>
  <c r="E50" i="6"/>
  <c r="D50" i="6"/>
  <c r="C50" i="6"/>
  <c r="I49" i="6"/>
  <c r="E49" i="6"/>
  <c r="D49" i="6"/>
  <c r="C49" i="6"/>
  <c r="I48" i="6"/>
  <c r="E48" i="6"/>
  <c r="D48" i="6"/>
  <c r="C48" i="6"/>
  <c r="I47" i="6"/>
  <c r="E47" i="6"/>
  <c r="D47" i="6"/>
  <c r="C47" i="6"/>
  <c r="I46" i="6"/>
  <c r="E46" i="6"/>
  <c r="D46" i="6"/>
  <c r="C46" i="6"/>
  <c r="I45" i="6"/>
  <c r="E45" i="6"/>
  <c r="D45" i="6"/>
  <c r="C45" i="6"/>
  <c r="I44" i="6"/>
  <c r="E44" i="6"/>
  <c r="D44" i="6"/>
  <c r="C44" i="6"/>
  <c r="I43" i="6"/>
  <c r="E43" i="6"/>
  <c r="D43" i="6"/>
  <c r="C43" i="6"/>
  <c r="I42" i="6"/>
  <c r="E42" i="6"/>
  <c r="D42" i="6"/>
  <c r="C42" i="6"/>
  <c r="I41" i="6"/>
  <c r="E41" i="6"/>
  <c r="D41" i="6"/>
  <c r="C41" i="6"/>
  <c r="I40" i="6"/>
  <c r="E40" i="6"/>
  <c r="D40" i="6"/>
  <c r="C40" i="6"/>
  <c r="K39" i="6"/>
  <c r="J39" i="6"/>
  <c r="H39" i="6"/>
  <c r="G39" i="6"/>
  <c r="F39" i="6"/>
  <c r="I38" i="6"/>
  <c r="E38" i="6"/>
  <c r="D38" i="6"/>
  <c r="C38" i="6"/>
  <c r="I37" i="6"/>
  <c r="E37" i="6"/>
  <c r="D37" i="6"/>
  <c r="C37" i="6"/>
  <c r="I36" i="6"/>
  <c r="E36" i="6"/>
  <c r="D36" i="6"/>
  <c r="C36" i="6"/>
  <c r="I35" i="6"/>
  <c r="E35" i="6"/>
  <c r="D35" i="6"/>
  <c r="C35" i="6"/>
  <c r="I34" i="6"/>
  <c r="E34" i="6"/>
  <c r="D34" i="6"/>
  <c r="C34" i="6"/>
  <c r="I33" i="6"/>
  <c r="E33" i="6"/>
  <c r="D33" i="6"/>
  <c r="C33" i="6"/>
  <c r="I32" i="6"/>
  <c r="E32" i="6"/>
  <c r="D32" i="6"/>
  <c r="C32" i="6"/>
  <c r="I31" i="6"/>
  <c r="E31" i="6"/>
  <c r="D31" i="6"/>
  <c r="C31" i="6"/>
  <c r="I30" i="6"/>
  <c r="E30" i="6"/>
  <c r="D30" i="6"/>
  <c r="C30" i="6"/>
  <c r="I29" i="6"/>
  <c r="E29" i="6"/>
  <c r="D29" i="6"/>
  <c r="C29" i="6"/>
  <c r="I28" i="6"/>
  <c r="E28" i="6"/>
  <c r="D28" i="6"/>
  <c r="C28" i="6"/>
  <c r="I27" i="6"/>
  <c r="E27" i="6"/>
  <c r="D27" i="6"/>
  <c r="C27" i="6"/>
  <c r="I26" i="6"/>
  <c r="E26" i="6"/>
  <c r="D26" i="6"/>
  <c r="C26" i="6"/>
  <c r="I25" i="6"/>
  <c r="E25" i="6"/>
  <c r="D25" i="6"/>
  <c r="C25" i="6"/>
  <c r="I24" i="6"/>
  <c r="E24" i="6"/>
  <c r="D24" i="6"/>
  <c r="C24" i="6"/>
  <c r="K23" i="6"/>
  <c r="J23" i="6"/>
  <c r="H23" i="6"/>
  <c r="G23" i="6"/>
  <c r="F23" i="6"/>
  <c r="I22" i="6"/>
  <c r="E22" i="6"/>
  <c r="D22" i="6"/>
  <c r="C22" i="6"/>
  <c r="I21" i="6"/>
  <c r="E21" i="6"/>
  <c r="D21" i="6"/>
  <c r="C21" i="6"/>
  <c r="I20" i="6"/>
  <c r="E20" i="6"/>
  <c r="D20" i="6"/>
  <c r="C20" i="6"/>
  <c r="I19" i="6"/>
  <c r="E19" i="6"/>
  <c r="D19" i="6"/>
  <c r="C19" i="6"/>
  <c r="I18" i="6"/>
  <c r="E18" i="6"/>
  <c r="D18" i="6"/>
  <c r="C18" i="6"/>
  <c r="I17" i="6"/>
  <c r="E17" i="6"/>
  <c r="D17" i="6"/>
  <c r="C17" i="6"/>
  <c r="I16" i="6"/>
  <c r="E16" i="6"/>
  <c r="D16" i="6"/>
  <c r="C16" i="6"/>
  <c r="K15" i="6"/>
  <c r="J15" i="6"/>
  <c r="H15" i="6"/>
  <c r="G15" i="6"/>
  <c r="F15" i="6"/>
  <c r="I14" i="6"/>
  <c r="E14" i="6"/>
  <c r="D14" i="6"/>
  <c r="C14" i="6"/>
  <c r="I13" i="6"/>
  <c r="E13" i="6"/>
  <c r="D13" i="6"/>
  <c r="C13" i="6"/>
  <c r="I12" i="6"/>
  <c r="E12" i="6"/>
  <c r="D12" i="6"/>
  <c r="C12" i="6"/>
  <c r="I11" i="6"/>
  <c r="E11" i="6"/>
  <c r="D11" i="6"/>
  <c r="C11" i="6"/>
  <c r="I10" i="6"/>
  <c r="E10" i="6"/>
  <c r="D10" i="6"/>
  <c r="C10" i="6"/>
  <c r="I9" i="6"/>
  <c r="E9" i="6"/>
  <c r="D9" i="6"/>
  <c r="C9" i="6"/>
  <c r="I8" i="6"/>
  <c r="E8" i="6"/>
  <c r="D8" i="6"/>
  <c r="C8" i="6"/>
  <c r="I7" i="6"/>
  <c r="E7" i="6"/>
  <c r="D7" i="6"/>
  <c r="C7" i="6"/>
  <c r="K6" i="6"/>
  <c r="J6" i="6"/>
  <c r="B18" i="6" l="1"/>
  <c r="B20" i="6"/>
  <c r="B64" i="6"/>
  <c r="B65" i="6"/>
  <c r="C23" i="6"/>
  <c r="J5" i="6"/>
  <c r="B17" i="6"/>
  <c r="D52" i="6"/>
  <c r="E39" i="6"/>
  <c r="B19" i="6"/>
  <c r="B21" i="6"/>
  <c r="B22" i="6"/>
  <c r="B53" i="6"/>
  <c r="B54" i="6"/>
  <c r="B55" i="6"/>
  <c r="B56" i="6"/>
  <c r="B57" i="6"/>
  <c r="D39" i="6"/>
  <c r="B42" i="6"/>
  <c r="B46" i="6"/>
  <c r="B47" i="6"/>
  <c r="B48" i="6"/>
  <c r="B49" i="6"/>
  <c r="B51" i="6"/>
  <c r="B28" i="6"/>
  <c r="B29" i="6"/>
  <c r="B31" i="6"/>
  <c r="B32" i="6"/>
  <c r="B33" i="6"/>
  <c r="B34" i="6"/>
  <c r="B35" i="6"/>
  <c r="B7" i="6"/>
  <c r="B8" i="6"/>
  <c r="B10" i="6"/>
  <c r="B11" i="6"/>
  <c r="B12" i="6"/>
  <c r="B14" i="6"/>
  <c r="K5" i="6"/>
  <c r="E6" i="6"/>
  <c r="C52" i="6"/>
  <c r="I52" i="6"/>
  <c r="B58" i="6"/>
  <c r="B59" i="6"/>
  <c r="B60" i="6"/>
  <c r="B61" i="6"/>
  <c r="B62" i="6"/>
  <c r="B63" i="6"/>
  <c r="B40" i="6"/>
  <c r="B41" i="6"/>
  <c r="I39" i="6"/>
  <c r="B43" i="6"/>
  <c r="B44" i="6"/>
  <c r="B45" i="6"/>
  <c r="B50" i="6"/>
  <c r="B24" i="6"/>
  <c r="B25" i="6"/>
  <c r="B26" i="6"/>
  <c r="B30" i="6"/>
  <c r="I23" i="6"/>
  <c r="B36" i="6"/>
  <c r="B37" i="6"/>
  <c r="B38" i="6"/>
  <c r="C15" i="6"/>
  <c r="D15" i="6"/>
  <c r="H5" i="6"/>
  <c r="B16" i="6"/>
  <c r="I6" i="6"/>
  <c r="B6" i="6" s="1"/>
  <c r="D6" i="6"/>
  <c r="G5" i="6"/>
  <c r="B13" i="6"/>
  <c r="B9" i="6"/>
  <c r="C6" i="6"/>
  <c r="E15" i="6"/>
  <c r="I15" i="6"/>
  <c r="D23" i="6"/>
  <c r="C39" i="6"/>
  <c r="E52" i="6"/>
  <c r="B27" i="6"/>
  <c r="F5" i="6"/>
  <c r="E23" i="6"/>
  <c r="B39" i="6" l="1"/>
  <c r="D5" i="6"/>
  <c r="B52" i="6"/>
  <c r="I5" i="6"/>
  <c r="B23" i="6"/>
  <c r="B15" i="6"/>
  <c r="C5" i="6"/>
  <c r="E5" i="6"/>
  <c r="B5" i="6" l="1"/>
  <c r="C6" i="2" l="1"/>
  <c r="A23" i="2"/>
  <c r="C29" i="2"/>
</calcChain>
</file>

<file path=xl/sharedStrings.xml><?xml version="1.0" encoding="utf-8"?>
<sst xmlns="http://schemas.openxmlformats.org/spreadsheetml/2006/main" count="104" uniqueCount="86">
  <si>
    <t xml:space="preserve">            (단위 : 세대, 명)</t>
    <phoneticPr fontId="8" type="noConversion"/>
  </si>
  <si>
    <t>한  국  인
(주민등록인구)</t>
    <phoneticPr fontId="10" type="noConversion"/>
  </si>
  <si>
    <t>소계</t>
    <phoneticPr fontId="10" type="noConversion"/>
  </si>
  <si>
    <t>남</t>
    <phoneticPr fontId="10" type="noConversion"/>
  </si>
  <si>
    <t>여</t>
    <phoneticPr fontId="10" type="noConversion"/>
  </si>
  <si>
    <t>세대수</t>
    <phoneticPr fontId="10" type="noConversion"/>
  </si>
  <si>
    <t>읍 면
동 별</t>
    <phoneticPr fontId="5" type="noConversion"/>
  </si>
  <si>
    <t xml:space="preserve">북면            </t>
  </si>
  <si>
    <t xml:space="preserve">대산면          </t>
  </si>
  <si>
    <t xml:space="preserve">의창동          </t>
  </si>
  <si>
    <t xml:space="preserve">팔룡동          </t>
  </si>
  <si>
    <t xml:space="preserve">명곡동          </t>
  </si>
  <si>
    <t xml:space="preserve">봉림동          </t>
  </si>
  <si>
    <t xml:space="preserve">용지동          </t>
  </si>
  <si>
    <t xml:space="preserve">반송동          </t>
  </si>
  <si>
    <t xml:space="preserve">중앙동          </t>
  </si>
  <si>
    <t xml:space="preserve">상남동          </t>
  </si>
  <si>
    <t xml:space="preserve">사파동          </t>
  </si>
  <si>
    <t xml:space="preserve">가음정동        </t>
  </si>
  <si>
    <t xml:space="preserve">성주동          </t>
  </si>
  <si>
    <t xml:space="preserve">웅남동          </t>
  </si>
  <si>
    <t xml:space="preserve">구산면          </t>
  </si>
  <si>
    <t xml:space="preserve">진동면          </t>
  </si>
  <si>
    <t xml:space="preserve">진북면          </t>
  </si>
  <si>
    <t xml:space="preserve">진전면          </t>
  </si>
  <si>
    <t xml:space="preserve">현동            </t>
  </si>
  <si>
    <t xml:space="preserve">가포동          </t>
  </si>
  <si>
    <t xml:space="preserve">월영동          </t>
  </si>
  <si>
    <t xml:space="preserve">문화동          </t>
  </si>
  <si>
    <t xml:space="preserve">완월동          </t>
  </si>
  <si>
    <t xml:space="preserve">자산동          </t>
  </si>
  <si>
    <t xml:space="preserve">교방동          </t>
  </si>
  <si>
    <t xml:space="preserve">오동동          </t>
  </si>
  <si>
    <t xml:space="preserve">합포동          </t>
  </si>
  <si>
    <t xml:space="preserve">산호동          </t>
  </si>
  <si>
    <t xml:space="preserve">내서읍          </t>
  </si>
  <si>
    <t xml:space="preserve">회원1동         </t>
  </si>
  <si>
    <t xml:space="preserve">회원2동         </t>
  </si>
  <si>
    <t xml:space="preserve">회성동          </t>
  </si>
  <si>
    <t xml:space="preserve">양덕1동         </t>
  </si>
  <si>
    <t xml:space="preserve">양덕2동         </t>
  </si>
  <si>
    <t xml:space="preserve">합성1동         </t>
  </si>
  <si>
    <t xml:space="preserve">합성2동         </t>
  </si>
  <si>
    <t xml:space="preserve">구암1동         </t>
  </si>
  <si>
    <t xml:space="preserve">구암2동         </t>
  </si>
  <si>
    <t xml:space="preserve">봉암동          </t>
  </si>
  <si>
    <t xml:space="preserve">충무동          </t>
  </si>
  <si>
    <t xml:space="preserve">여좌동          </t>
  </si>
  <si>
    <t xml:space="preserve">태백동          </t>
  </si>
  <si>
    <t xml:space="preserve">경화동          </t>
  </si>
  <si>
    <t xml:space="preserve">이동            </t>
  </si>
  <si>
    <t xml:space="preserve">자은동          </t>
  </si>
  <si>
    <t xml:space="preserve">덕산동          </t>
  </si>
  <si>
    <t xml:space="preserve">풍호동          </t>
  </si>
  <si>
    <t xml:space="preserve">웅천동          </t>
  </si>
  <si>
    <t xml:space="preserve">웅동1동         </t>
  </si>
  <si>
    <t xml:space="preserve">웅동2동         </t>
  </si>
  <si>
    <t>인        구</t>
    <phoneticPr fontId="10" type="noConversion"/>
  </si>
  <si>
    <t>Book1</t>
  </si>
  <si>
    <t>C:\Program Files\Microsoft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</si>
  <si>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</si>
  <si>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</si>
  <si>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</si>
  <si>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</si>
  <si>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</si>
  <si>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</si>
  <si>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</si>
  <si>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</si>
  <si>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</si>
  <si>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</si>
  <si>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10월말 주민등록인구 및 외국인 현황.xls</t>
  </si>
  <si>
    <t>12월말 주민등록인구 및 외국인 현황.xls</t>
  </si>
  <si>
    <t>합  계</t>
  </si>
  <si>
    <t>의창구</t>
  </si>
  <si>
    <t>성산구</t>
  </si>
  <si>
    <t>마산합포구</t>
  </si>
  <si>
    <t>마산회원구</t>
  </si>
  <si>
    <t>진해구</t>
  </si>
  <si>
    <t>【창원시】</t>
    <phoneticPr fontId="78" type="noConversion"/>
  </si>
  <si>
    <t>외  국  인
(출입국관리소 등록신고)</t>
    <phoneticPr fontId="10" type="noConversion"/>
  </si>
  <si>
    <t xml:space="preserve">반월중앙동      </t>
  </si>
  <si>
    <t xml:space="preserve">석전동          </t>
  </si>
  <si>
    <t xml:space="preserve">석동            </t>
    <phoneticPr fontId="83" type="noConversion"/>
  </si>
  <si>
    <t xml:space="preserve">병암동          </t>
    <phoneticPr fontId="83" type="noConversion"/>
  </si>
  <si>
    <t xml:space="preserve">동읍            </t>
    <phoneticPr fontId="83" type="noConversion"/>
  </si>
  <si>
    <t>2021년 1월말 인구 현황</t>
    <phoneticPr fontId="7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</si>
</sst>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#,##0\ "/>
    <numFmt numFmtId="178" formatCode="_ * #,##0_ ;_ * \-#,##0_ ;_ * &quot;-&quot;_ ;_ @_ "/>
    <numFmt numFmtId="179" formatCode="_ * #,##0.00_ ;_ * \-#,##0.00_ ;_ * &quot;-&quot;??_ ;_ @_ "/>
    <numFmt numFmtId="180" formatCode="&quot;₩&quot;#,##0;&quot;₩&quot;&quot;₩&quot;&quot;₩&quot;&quot;₩&quot;&quot;₩&quot;&quot;₩&quot;&quot;₩&quot;&quot;₩&quot;\-#,##0"/>
    <numFmt numFmtId="181" formatCode="&quot;₩&quot;#,##0.00;&quot;₩&quot;&quot;₩&quot;&quot;₩&quot;&quot;₩&quot;&quot;₩&quot;&quot;₩&quot;&quot;₩&quot;&quot;₩&quot;\-#,##0.00"/>
    <numFmt numFmtId="182" formatCode="&quot;₩&quot;#,##0.00;&quot;₩&quot;&quot;₩&quot;&quot;₩&quot;&quot;₩&quot;&quot;₩&quot;&quot;₩&quot;\-#,##0.00"/>
    <numFmt numFmtId="183" formatCode="_ &quot;₩&quot;* #,##0.00_ ;_ &quot;₩&quot;* &quot;₩&quot;\-#,##0.00_ ;_ &quot;₩&quot;* &quot;-&quot;??_ ;_ @_ "/>
    <numFmt numFmtId="184" formatCode="&quot;₩&quot;#,##0;&quot;₩&quot;&quot;₩&quot;&quot;₩&quot;\-#,##0"/>
    <numFmt numFmtId="185" formatCode="&quot;₩&quot;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6" formatCode="&quot;₩&quot;#,##0;[Red]&quot;₩&quot;&quot;₩&quot;\-#,##0"/>
    <numFmt numFmtId="187" formatCode="&quot;₩&quot;#,##0.0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88" formatCode="&quot;₩&quot;#,##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9" formatCode="_ * #,##0.00_ ;_ * 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_ ;_ * &quot;-&quot;??_ ;_ @_ "/>
    <numFmt numFmtId="190" formatCode="&quot;₩&quot;#,##0.0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91" formatCode="&quot;₩&quot;#,##0.00;&quot;₩&quot;\-#,##0.00"/>
    <numFmt numFmtId="192" formatCode="_-[$€-2]* #,##0.00_-;\-[$€-2]* #,##0.00_-;_-[$€-2]* &quot;-&quot;??_-"/>
  </numFmts>
  <fonts count="86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sz val="12"/>
      <name val="굴림체"/>
      <family val="3"/>
      <charset val="129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name val="바탕체"/>
      <family val="1"/>
      <charset val="129"/>
    </font>
    <font>
      <sz val="8"/>
      <name val="돋움"/>
      <family val="3"/>
      <charset val="129"/>
    </font>
    <font>
      <sz val="10"/>
      <name val="굴림체"/>
      <family val="3"/>
      <charset val="129"/>
    </font>
    <font>
      <sz val="8"/>
      <name val="바탕"/>
      <family val="1"/>
      <charset val="129"/>
    </font>
    <font>
      <sz val="12"/>
      <name val="바탕체"/>
      <family val="1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u/>
      <sz val="11"/>
      <color indexed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돋움"/>
      <family val="3"/>
      <charset val="129"/>
    </font>
    <font>
      <sz val="11"/>
      <color indexed="9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1"/>
      <color indexed="52"/>
      <name val="돋움"/>
      <family val="3"/>
      <charset val="129"/>
    </font>
    <font>
      <b/>
      <sz val="1"/>
      <color indexed="8"/>
      <name val="Courier"/>
      <family val="3"/>
    </font>
    <font>
      <sz val="11"/>
      <color indexed="20"/>
      <name val="돋움"/>
      <family val="3"/>
      <charset val="129"/>
    </font>
    <font>
      <sz val="1"/>
      <color indexed="8"/>
      <name val="Courier"/>
      <family val="3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0"/>
      <name val="바탕"/>
      <family val="1"/>
      <charset val="129"/>
    </font>
    <font>
      <sz val="11"/>
      <color indexed="60"/>
      <name val="돋움"/>
      <family val="3"/>
      <charset val="129"/>
    </font>
    <font>
      <sz val="9"/>
      <name val="돋움"/>
      <family val="3"/>
      <charset val="129"/>
    </font>
    <font>
      <b/>
      <sz val="10"/>
      <name val="돋움"/>
      <family val="3"/>
      <charset val="129"/>
    </font>
    <font>
      <sz val="12"/>
      <name val="뼻뮝"/>
      <family val="3"/>
      <charset val="129"/>
    </font>
    <font>
      <i/>
      <sz val="11"/>
      <color indexed="23"/>
      <name val="돋움"/>
      <family val="3"/>
      <charset val="129"/>
    </font>
    <font>
      <b/>
      <sz val="11"/>
      <color indexed="9"/>
      <name val="돋움"/>
      <family val="3"/>
      <charset val="129"/>
    </font>
    <font>
      <sz val="11"/>
      <name val="굴림체"/>
      <family val="3"/>
      <charset val="129"/>
    </font>
    <font>
      <sz val="11"/>
      <color indexed="52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62"/>
      <name val="돋움"/>
      <family val="3"/>
      <charset val="129"/>
    </font>
    <font>
      <b/>
      <sz val="14"/>
      <name val="바탕"/>
      <family val="1"/>
      <charset val="129"/>
    </font>
    <font>
      <b/>
      <sz val="15"/>
      <color indexed="56"/>
      <name val="돋움"/>
      <family val="3"/>
      <charset val="129"/>
    </font>
    <font>
      <b/>
      <sz val="13"/>
      <color indexed="56"/>
      <name val="돋움"/>
      <family val="3"/>
      <charset val="129"/>
    </font>
    <font>
      <b/>
      <sz val="11"/>
      <color indexed="56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2"/>
      <name val="돋움"/>
      <family val="3"/>
      <charset val="129"/>
    </font>
    <font>
      <b/>
      <sz val="16"/>
      <name val="바탕"/>
      <family val="1"/>
      <charset val="129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1"/>
      <name val="μ¸¿o"/>
      <family val="3"/>
      <charset val="129"/>
    </font>
    <font>
      <sz val="10"/>
      <name val="MS Sans Serif"/>
      <family val="2"/>
    </font>
    <font>
      <sz val="12"/>
      <name val="System"/>
      <family val="2"/>
    </font>
    <font>
      <sz val="12"/>
      <name val="±¼¸²A¼"/>
      <family val="3"/>
      <charset val="129"/>
    </font>
    <font>
      <b/>
      <sz val="10"/>
      <name val="Helv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u/>
      <sz val="8"/>
      <color indexed="12"/>
      <name val="Times New Roman"/>
      <family val="1"/>
    </font>
    <font>
      <b/>
      <sz val="11"/>
      <name val="Helv"/>
      <family val="2"/>
    </font>
    <font>
      <sz val="8"/>
      <name val="바탕체"/>
      <family val="1"/>
      <charset val="129"/>
    </font>
    <font>
      <sz val="10"/>
      <name val="돋움"/>
      <family val="3"/>
      <charset val="129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8"/>
      <name val="맑은 고딕"/>
      <family val="3"/>
      <charset val="129"/>
    </font>
    <font>
      <sz val="2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11">
    <xf numFmtId="0" fontId="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9" fillId="0" borderId="0" applyFont="0" applyFill="0" applyBorder="0" applyAlignment="0" applyProtection="0"/>
    <xf numFmtId="0" fontId="29" fillId="0" borderId="0"/>
    <xf numFmtId="0" fontId="30" fillId="0" borderId="0"/>
    <xf numFmtId="0" fontId="30" fillId="0" borderId="0"/>
    <xf numFmtId="0" fontId="29" fillId="0" borderId="0" applyNumberFormat="0" applyFill="0" applyBorder="0" applyAlignment="0" applyProtection="0"/>
    <xf numFmtId="0" fontId="11" fillId="0" borderId="0"/>
    <xf numFmtId="0" fontId="11" fillId="0" borderId="0"/>
    <xf numFmtId="0" fontId="31" fillId="0" borderId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3" fillId="0" borderId="0"/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15" fillId="3" borderId="0" applyNumberFormat="0" applyBorder="0" applyAlignment="0" applyProtection="0">
      <alignment vertical="center"/>
    </xf>
    <xf numFmtId="0" fontId="64" fillId="0" borderId="0"/>
    <xf numFmtId="0" fontId="65" fillId="0" borderId="0"/>
    <xf numFmtId="0" fontId="14" fillId="20" borderId="1" applyNumberFormat="0" applyAlignment="0" applyProtection="0">
      <alignment vertical="center"/>
    </xf>
    <xf numFmtId="0" fontId="66" fillId="0" borderId="0"/>
    <xf numFmtId="0" fontId="18" fillId="21" borderId="2" applyNumberFormat="0" applyAlignment="0" applyProtection="0">
      <alignment vertical="center"/>
    </xf>
    <xf numFmtId="178" fontId="29" fillId="0" borderId="0" applyFont="0" applyFill="0" applyBorder="0" applyAlignment="0" applyProtection="0"/>
    <xf numFmtId="0" fontId="3" fillId="0" borderId="0"/>
    <xf numFmtId="179" fontId="29" fillId="0" borderId="0" applyFont="0" applyFill="0" applyBorder="0" applyAlignment="0" applyProtection="0"/>
    <xf numFmtId="3" fontId="29" fillId="0" borderId="0" applyFont="0" applyFill="0" applyBorder="0" applyAlignment="0" applyProtection="0"/>
    <xf numFmtId="0" fontId="9" fillId="0" borderId="0" applyFont="0" applyFill="0" applyBorder="0" applyAlignment="0" applyProtection="0"/>
    <xf numFmtId="180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91" fontId="3" fillId="0" borderId="0" applyFont="0" applyFill="0" applyBorder="0" applyAlignment="0" applyProtection="0"/>
    <xf numFmtId="0" fontId="67" fillId="0" borderId="0"/>
    <xf numFmtId="0" fontId="29" fillId="0" borderId="0" applyFont="0" applyFill="0" applyBorder="0" applyAlignment="0" applyProtection="0"/>
    <xf numFmtId="0" fontId="67" fillId="0" borderId="0"/>
    <xf numFmtId="192" fontId="11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2" fontId="29" fillId="0" borderId="0" applyFont="0" applyFill="0" applyBorder="0" applyAlignment="0" applyProtection="0"/>
    <xf numFmtId="0" fontId="26" fillId="4" borderId="0" applyNumberFormat="0" applyBorder="0" applyAlignment="0" applyProtection="0">
      <alignment vertical="center"/>
    </xf>
    <xf numFmtId="38" fontId="68" fillId="22" borderId="0" applyNumberFormat="0" applyBorder="0" applyAlignment="0" applyProtection="0"/>
    <xf numFmtId="38" fontId="68" fillId="23" borderId="0" applyNumberFormat="0" applyBorder="0" applyAlignment="0" applyProtection="0"/>
    <xf numFmtId="0" fontId="69" fillId="0" borderId="0">
      <alignment horizontal="left"/>
    </xf>
    <xf numFmtId="0" fontId="70" fillId="0" borderId="3" applyNumberFormat="0" applyAlignment="0" applyProtection="0">
      <alignment horizontal="left" vertical="center"/>
    </xf>
    <xf numFmtId="0" fontId="70" fillId="0" borderId="4">
      <alignment horizontal="left" vertical="center"/>
    </xf>
    <xf numFmtId="0" fontId="23" fillId="0" borderId="5" applyNumberFormat="0" applyFill="0" applyAlignment="0" applyProtection="0">
      <alignment vertical="center"/>
    </xf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24" fillId="0" borderId="6" applyNumberFormat="0" applyFill="0" applyAlignment="0" applyProtection="0">
      <alignment vertical="center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5" fillId="0" borderId="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top"/>
      <protection locked="0"/>
    </xf>
    <xf numFmtId="0" fontId="21" fillId="7" borderId="1" applyNumberFormat="0" applyAlignment="0" applyProtection="0">
      <alignment vertical="center"/>
    </xf>
    <xf numFmtId="10" fontId="68" fillId="24" borderId="8" applyNumberFormat="0" applyBorder="0" applyAlignment="0" applyProtection="0"/>
    <xf numFmtId="10" fontId="68" fillId="23" borderId="8" applyNumberFormat="0" applyBorder="0" applyAlignment="0" applyProtection="0"/>
    <xf numFmtId="0" fontId="21" fillId="7" borderId="1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178" fontId="29" fillId="0" borderId="0" applyFont="0" applyFill="0" applyBorder="0" applyAlignment="0" applyProtection="0"/>
    <xf numFmtId="183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0" fontId="73" fillId="0" borderId="1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16" fillId="25" borderId="0" applyNumberFormat="0" applyBorder="0" applyAlignment="0" applyProtection="0">
      <alignment vertical="center"/>
    </xf>
    <xf numFmtId="182" fontId="11" fillId="0" borderId="0"/>
    <xf numFmtId="0" fontId="11" fillId="0" borderId="0"/>
    <xf numFmtId="0" fontId="29" fillId="0" borderId="0"/>
    <xf numFmtId="0" fontId="3" fillId="26" borderId="11" applyNumberFormat="0" applyFont="0" applyAlignment="0" applyProtection="0">
      <alignment vertical="center"/>
    </xf>
    <xf numFmtId="0" fontId="27" fillId="20" borderId="12" applyNumberFormat="0" applyAlignment="0" applyProtection="0">
      <alignment vertical="center"/>
    </xf>
    <xf numFmtId="10" fontId="29" fillId="0" borderId="0" applyFont="0" applyFill="0" applyBorder="0" applyAlignment="0" applyProtection="0"/>
    <xf numFmtId="0" fontId="73" fillId="0" borderId="0"/>
    <xf numFmtId="0" fontId="22" fillId="0" borderId="0" applyNumberFormat="0" applyFill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9" fillId="0" borderId="14" applyNumberFormat="0" applyFont="0" applyFill="0" applyAlignment="0" applyProtection="0"/>
    <xf numFmtId="0" fontId="29" fillId="0" borderId="14" applyNumberFormat="0" applyFont="0" applyFill="0" applyAlignment="0" applyProtection="0"/>
    <xf numFmtId="0" fontId="74" fillId="0" borderId="15">
      <alignment horizontal="left"/>
    </xf>
    <xf numFmtId="0" fontId="13" fillId="0" borderId="0" applyNumberFormat="0" applyFill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20" borderId="1" applyNumberFormat="0" applyAlignment="0" applyProtection="0">
      <alignment vertical="center"/>
    </xf>
    <xf numFmtId="0" fontId="14" fillId="20" borderId="1" applyNumberFormat="0" applyAlignment="0" applyProtection="0">
      <alignment vertical="center"/>
    </xf>
    <xf numFmtId="0" fontId="35" fillId="20" borderId="1" applyNumberFormat="0" applyAlignment="0" applyProtection="0">
      <alignment vertical="center"/>
    </xf>
    <xf numFmtId="185" fontId="11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7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8" fillId="0" borderId="0">
      <protection locked="0"/>
    </xf>
    <xf numFmtId="0" fontId="38" fillId="0" borderId="0"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40" fontId="40" fillId="0" borderId="0" applyFont="0" applyFill="0" applyBorder="0" applyAlignment="0" applyProtection="0"/>
    <xf numFmtId="38" fontId="40" fillId="0" borderId="0" applyFont="0" applyFill="0" applyBorder="0" applyAlignment="0" applyProtection="0"/>
    <xf numFmtId="0" fontId="3" fillId="26" borderId="11" applyNumberFormat="0" applyFont="0" applyAlignment="0" applyProtection="0">
      <alignment vertical="center"/>
    </xf>
    <xf numFmtId="0" fontId="2" fillId="26" borderId="11" applyNumberFormat="0" applyFont="0" applyAlignment="0" applyProtection="0">
      <alignment vertical="center"/>
    </xf>
    <xf numFmtId="0" fontId="3" fillId="26" borderId="11" applyNumberFormat="0" applyFont="0" applyAlignment="0" applyProtection="0">
      <alignment vertical="center"/>
    </xf>
    <xf numFmtId="0" fontId="11" fillId="26" borderId="11" applyNumberFormat="0" applyFont="0" applyAlignment="0" applyProtection="0">
      <alignment vertical="center"/>
    </xf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1" fillId="0" borderId="0">
      <alignment vertical="center"/>
    </xf>
    <xf numFmtId="9" fontId="3" fillId="0" borderId="0" applyFont="0" applyFill="0" applyBorder="0" applyAlignment="0" applyProtection="0"/>
    <xf numFmtId="0" fontId="42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3" fillId="0" borderId="0">
      <alignment horizontal="center" vertical="center"/>
    </xf>
    <xf numFmtId="0" fontId="44" fillId="0" borderId="0">
      <alignment horizontal="center" vertical="center"/>
    </xf>
    <xf numFmtId="0" fontId="45" fillId="0" borderId="0"/>
    <xf numFmtId="0" fontId="4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21" borderId="2" applyNumberFormat="0" applyAlignment="0" applyProtection="0">
      <alignment vertical="center"/>
    </xf>
    <xf numFmtId="0" fontId="18" fillId="21" borderId="2" applyNumberFormat="0" applyAlignment="0" applyProtection="0">
      <alignment vertical="center"/>
    </xf>
    <xf numFmtId="0" fontId="47" fillId="21" borderId="2" applyNumberFormat="0" applyAlignment="0" applyProtection="0">
      <alignment vertical="center"/>
    </xf>
    <xf numFmtId="186" fontId="29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0" fontId="11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9" fillId="0" borderId="0"/>
    <xf numFmtId="0" fontId="9" fillId="0" borderId="0" applyFont="0" applyFill="0" applyBorder="0" applyAlignment="0" applyProtection="0"/>
    <xf numFmtId="0" fontId="30" fillId="0" borderId="0"/>
    <xf numFmtId="0" fontId="4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49" fillId="0" borderId="9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51" fillId="7" borderId="1" applyNumberFormat="0" applyAlignment="0" applyProtection="0">
      <alignment vertical="center"/>
    </xf>
    <xf numFmtId="0" fontId="21" fillId="7" borderId="1" applyNumberFormat="0" applyAlignment="0" applyProtection="0">
      <alignment vertical="center"/>
    </xf>
    <xf numFmtId="0" fontId="51" fillId="7" borderId="1" applyNumberFormat="0" applyAlignment="0" applyProtection="0">
      <alignment vertical="center"/>
    </xf>
    <xf numFmtId="4" fontId="38" fillId="0" borderId="0">
      <protection locked="0"/>
    </xf>
    <xf numFmtId="187" fontId="11" fillId="0" borderId="0">
      <protection locked="0"/>
    </xf>
    <xf numFmtId="0" fontId="52" fillId="0" borderId="0">
      <alignment vertical="center"/>
    </xf>
    <xf numFmtId="0" fontId="5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53" fillId="0" borderId="5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20" borderId="12" applyNumberFormat="0" applyAlignment="0" applyProtection="0">
      <alignment vertical="center"/>
    </xf>
    <xf numFmtId="0" fontId="27" fillId="20" borderId="12" applyNumberFormat="0" applyAlignment="0" applyProtection="0">
      <alignment vertical="center"/>
    </xf>
    <xf numFmtId="0" fontId="57" fillId="20" borderId="12" applyNumberFormat="0" applyAlignment="0" applyProtection="0">
      <alignment vertical="center"/>
    </xf>
    <xf numFmtId="41" fontId="3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58" fillId="0" borderId="0"/>
    <xf numFmtId="0" fontId="59" fillId="0" borderId="0">
      <alignment vertical="center"/>
    </xf>
    <xf numFmtId="42" fontId="3" fillId="0" borderId="0" applyFont="0" applyFill="0" applyBorder="0" applyAlignment="0" applyProtection="0"/>
    <xf numFmtId="188" fontId="11" fillId="0" borderId="0">
      <protection locked="0"/>
    </xf>
    <xf numFmtId="0" fontId="3" fillId="0" borderId="0">
      <alignment vertical="center"/>
    </xf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/>
    <xf numFmtId="0" fontId="29" fillId="0" borderId="0"/>
    <xf numFmtId="0" fontId="3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3" fillId="0" borderId="0">
      <alignment vertical="center"/>
    </xf>
    <xf numFmtId="0" fontId="3" fillId="0" borderId="0"/>
    <xf numFmtId="0" fontId="48" fillId="0" borderId="0"/>
    <xf numFmtId="0" fontId="3" fillId="0" borderId="0">
      <alignment vertical="center"/>
    </xf>
    <xf numFmtId="0" fontId="11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/>
    <xf numFmtId="0" fontId="3" fillId="0" borderId="0">
      <alignment vertical="center"/>
    </xf>
    <xf numFmtId="0" fontId="2" fillId="0" borderId="0">
      <alignment vertical="center"/>
    </xf>
    <xf numFmtId="0" fontId="29" fillId="0" borderId="0"/>
    <xf numFmtId="0" fontId="3" fillId="0" borderId="0">
      <alignment vertical="center"/>
    </xf>
    <xf numFmtId="0" fontId="29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3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38" fillId="0" borderId="14">
      <protection locked="0"/>
    </xf>
    <xf numFmtId="189" fontId="11" fillId="0" borderId="0">
      <protection locked="0"/>
    </xf>
    <xf numFmtId="190" fontId="11" fillId="0" borderId="0">
      <protection locked="0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0" fontId="1" fillId="0" borderId="0">
      <alignment vertical="center"/>
    </xf>
    <xf numFmtId="0" fontId="8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1" fillId="0" borderId="0">
      <alignment vertical="center"/>
    </xf>
  </cellStyleXfs>
  <cellXfs count="47">
    <xf numFmtId="0" fontId="0" fillId="0" borderId="0" xfId="0">
      <alignment vertical="center"/>
    </xf>
    <xf numFmtId="0" fontId="7" fillId="0" borderId="0" xfId="0" applyFont="1" applyAlignment="1"/>
    <xf numFmtId="0" fontId="4" fillId="0" borderId="16" xfId="0" applyFont="1" applyBorder="1" applyAlignment="1">
      <alignment horizontal="right" vertical="center"/>
    </xf>
    <xf numFmtId="0" fontId="75" fillId="27" borderId="0" xfId="375" applyFont="1" applyFill="1"/>
    <xf numFmtId="0" fontId="29" fillId="0" borderId="0" xfId="375"/>
    <xf numFmtId="0" fontId="29" fillId="27" borderId="0" xfId="375" applyFill="1"/>
    <xf numFmtId="0" fontId="29" fillId="28" borderId="17" xfId="375" applyFill="1" applyBorder="1"/>
    <xf numFmtId="0" fontId="29" fillId="29" borderId="18" xfId="375" applyFill="1" applyBorder="1"/>
    <xf numFmtId="0" fontId="76" fillId="30" borderId="19" xfId="375" applyFont="1" applyFill="1" applyBorder="1" applyAlignment="1">
      <alignment horizontal="center"/>
    </xf>
    <xf numFmtId="0" fontId="77" fillId="31" borderId="20" xfId="375" applyFont="1" applyFill="1" applyBorder="1" applyAlignment="1">
      <alignment horizontal="center"/>
    </xf>
    <xf numFmtId="0" fontId="76" fillId="30" borderId="20" xfId="375" applyFont="1" applyFill="1" applyBorder="1" applyAlignment="1">
      <alignment horizontal="center"/>
    </xf>
    <xf numFmtId="0" fontId="76" fillId="30" borderId="21" xfId="375" applyFont="1" applyFill="1" applyBorder="1" applyAlignment="1">
      <alignment horizontal="center"/>
    </xf>
    <xf numFmtId="0" fontId="29" fillId="29" borderId="22" xfId="375" applyFill="1" applyBorder="1"/>
    <xf numFmtId="0" fontId="29" fillId="28" borderId="23" xfId="375" applyFill="1" applyBorder="1"/>
    <xf numFmtId="0" fontId="29" fillId="29" borderId="23" xfId="375" applyFill="1" applyBorder="1"/>
    <xf numFmtId="0" fontId="29" fillId="28" borderId="24" xfId="375" applyFill="1" applyBorder="1"/>
    <xf numFmtId="0" fontId="0" fillId="0" borderId="0" xfId="0" applyAlignment="1">
      <alignment vertical="center"/>
    </xf>
    <xf numFmtId="41" fontId="80" fillId="32" borderId="8" xfId="217" applyFont="1" applyFill="1" applyBorder="1">
      <alignment vertical="center"/>
    </xf>
    <xf numFmtId="4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41" fontId="0" fillId="0" borderId="0" xfId="0" applyNumberFormat="1" applyFill="1">
      <alignment vertical="center"/>
    </xf>
    <xf numFmtId="0" fontId="81" fillId="0" borderId="0" xfId="0" applyFont="1">
      <alignment vertical="center"/>
    </xf>
    <xf numFmtId="0" fontId="0" fillId="36" borderId="8" xfId="0" applyFont="1" applyFill="1" applyBorder="1" applyAlignment="1">
      <alignment horizontal="center" vertical="center"/>
    </xf>
    <xf numFmtId="41" fontId="80" fillId="36" borderId="8" xfId="217" applyFont="1" applyFill="1" applyBorder="1">
      <alignment vertical="center"/>
    </xf>
    <xf numFmtId="41" fontId="80" fillId="36" borderId="8" xfId="222" applyFont="1" applyFill="1" applyBorder="1">
      <alignment vertical="center"/>
    </xf>
    <xf numFmtId="41" fontId="81" fillId="36" borderId="8" xfId="222" applyFont="1" applyFill="1" applyBorder="1">
      <alignment vertical="center"/>
    </xf>
    <xf numFmtId="177" fontId="81" fillId="36" borderId="8" xfId="0" applyNumberFormat="1" applyFont="1" applyFill="1" applyBorder="1">
      <alignment vertical="center"/>
    </xf>
    <xf numFmtId="41" fontId="80" fillId="33" borderId="8" xfId="384" applyFont="1" applyFill="1" applyBorder="1">
      <alignment vertical="center"/>
    </xf>
    <xf numFmtId="41" fontId="80" fillId="0" borderId="8" xfId="384" applyFont="1" applyBorder="1">
      <alignment vertical="center"/>
    </xf>
    <xf numFmtId="0" fontId="0" fillId="0" borderId="0" xfId="0">
      <alignment vertical="center"/>
    </xf>
    <xf numFmtId="0" fontId="0" fillId="0" borderId="8" xfId="0" applyFont="1" applyBorder="1" applyAlignment="1">
      <alignment vertical="center"/>
    </xf>
    <xf numFmtId="0" fontId="0" fillId="0" borderId="8" xfId="0" applyFont="1" applyFill="1" applyBorder="1" applyAlignment="1">
      <alignment vertical="center"/>
    </xf>
    <xf numFmtId="176" fontId="84" fillId="37" borderId="27" xfId="0" applyNumberFormat="1" applyFont="1" applyFill="1" applyBorder="1" applyAlignment="1">
      <alignment horizontal="right" vertical="center"/>
    </xf>
    <xf numFmtId="0" fontId="85" fillId="27" borderId="8" xfId="0" applyFont="1" applyFill="1" applyBorder="1" applyAlignment="1">
      <alignment horizontal="center" vertical="center"/>
    </xf>
    <xf numFmtId="41" fontId="85" fillId="35" borderId="8" xfId="217" applyNumberFormat="1" applyFont="1" applyFill="1" applyBorder="1" applyAlignment="1">
      <alignment vertical="center"/>
    </xf>
    <xf numFmtId="41" fontId="85" fillId="35" borderId="8" xfId="217" applyNumberFormat="1" applyFont="1" applyFill="1" applyBorder="1" applyAlignment="1">
      <alignment vertical="center" wrapText="1"/>
    </xf>
    <xf numFmtId="41" fontId="0" fillId="0" borderId="0" xfId="0" applyNumberFormat="1" applyAlignment="1">
      <alignment vertical="center"/>
    </xf>
    <xf numFmtId="0" fontId="79" fillId="34" borderId="0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85" fillId="27" borderId="23" xfId="0" applyFont="1" applyFill="1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center"/>
    </xf>
    <xf numFmtId="0" fontId="85" fillId="27" borderId="25" xfId="0" applyFont="1" applyFill="1" applyBorder="1" applyAlignment="1">
      <alignment horizontal="center" vertical="center"/>
    </xf>
    <xf numFmtId="0" fontId="0" fillId="0" borderId="4" xfId="0" applyFont="1" applyBorder="1">
      <alignment vertical="center"/>
    </xf>
    <xf numFmtId="0" fontId="0" fillId="0" borderId="26" xfId="0" applyFont="1" applyBorder="1">
      <alignment vertical="center"/>
    </xf>
    <xf numFmtId="0" fontId="85" fillId="27" borderId="25" xfId="0" applyFont="1" applyFill="1" applyBorder="1" applyAlignment="1">
      <alignment horizontal="center" vertical="center" wrapText="1"/>
    </xf>
  </cellXfs>
  <cellStyles count="411">
    <cellStyle name="??&amp;O?&amp;H?_x0008__x000f__x0007_?_x0007__x0001__x0001_" xfId="1"/>
    <cellStyle name="??&amp;O?&amp;H?_x0008_??_x0007__x0001__x0001_" xfId="2"/>
    <cellStyle name="_Book1" xfId="3"/>
    <cellStyle name="_Book1_1" xfId="4"/>
    <cellStyle name="_Book1_Book1" xfId="5"/>
    <cellStyle name="_Capex Tracking Control Sheet -ADMIN " xfId="6"/>
    <cellStyle name="_Project tracking Puri (Diana) per March'06 " xfId="7"/>
    <cellStyle name="_Recon with FAR " xfId="8"/>
    <cellStyle name="_금융점포(광주)" xfId="9"/>
    <cellStyle name="_은행별 점포현황(202011년12월말기준)" xfId="10"/>
    <cellStyle name="¤@?e_TEST-1 " xfId="11"/>
    <cellStyle name="20% - Accent1" xfId="12"/>
    <cellStyle name="20% - Accent2" xfId="13"/>
    <cellStyle name="20% - Accent3" xfId="14"/>
    <cellStyle name="20% - Accent4" xfId="15"/>
    <cellStyle name="20% - Accent5" xfId="16"/>
    <cellStyle name="20% - Accent6" xfId="17"/>
    <cellStyle name="20% - 강조색1 2" xfId="18"/>
    <cellStyle name="20% - 강조색1 2 2" xfId="19"/>
    <cellStyle name="20% - 강조색1 3" xfId="20"/>
    <cellStyle name="20% - 강조색2 2" xfId="21"/>
    <cellStyle name="20% - 강조색2 2 2" xfId="22"/>
    <cellStyle name="20% - 강조색2 3" xfId="23"/>
    <cellStyle name="20% - 강조색3 2" xfId="24"/>
    <cellStyle name="20% - 강조색3 2 2" xfId="25"/>
    <cellStyle name="20% - 강조색3 3" xfId="26"/>
    <cellStyle name="20% - 강조색4 2" xfId="27"/>
    <cellStyle name="20% - 강조색4 2 2" xfId="28"/>
    <cellStyle name="20% - 강조색4 3" xfId="29"/>
    <cellStyle name="20% - 강조색5 2" xfId="30"/>
    <cellStyle name="20% - 강조색5 2 2" xfId="31"/>
    <cellStyle name="20% - 강조색5 3" xfId="32"/>
    <cellStyle name="20% - 강조색6 2" xfId="33"/>
    <cellStyle name="20% - 강조색6 2 2" xfId="34"/>
    <cellStyle name="20% - 강조색6 3" xfId="35"/>
    <cellStyle name="40% - Accent1" xfId="36"/>
    <cellStyle name="40% - Accent2" xfId="37"/>
    <cellStyle name="40% - Accent3" xfId="38"/>
    <cellStyle name="40% - Accent4" xfId="39"/>
    <cellStyle name="40% - Accent5" xfId="40"/>
    <cellStyle name="40% - Accent6" xfId="41"/>
    <cellStyle name="40% - 강조색1 2" xfId="42"/>
    <cellStyle name="40% - 강조색1 2 2" xfId="43"/>
    <cellStyle name="40% - 강조색1 3" xfId="44"/>
    <cellStyle name="40% - 강조색2 2" xfId="45"/>
    <cellStyle name="40% - 강조색2 2 2" xfId="46"/>
    <cellStyle name="40% - 강조색2 3" xfId="47"/>
    <cellStyle name="40% - 강조색3 2" xfId="48"/>
    <cellStyle name="40% - 강조색3 2 2" xfId="49"/>
    <cellStyle name="40% - 강조색3 3" xfId="50"/>
    <cellStyle name="40% - 강조색4 2" xfId="51"/>
    <cellStyle name="40% - 강조색4 2 2" xfId="52"/>
    <cellStyle name="40% - 강조색4 3" xfId="53"/>
    <cellStyle name="40% - 강조색5 2" xfId="54"/>
    <cellStyle name="40% - 강조색5 2 2" xfId="55"/>
    <cellStyle name="40% - 강조색5 3" xfId="56"/>
    <cellStyle name="40% - 강조색6 2" xfId="57"/>
    <cellStyle name="40% - 강조색6 2 2" xfId="58"/>
    <cellStyle name="40% - 강조색6 3" xfId="59"/>
    <cellStyle name="60% - Accent1" xfId="60"/>
    <cellStyle name="60% - Accent2" xfId="61"/>
    <cellStyle name="60% - Accent3" xfId="62"/>
    <cellStyle name="60% - Accent4" xfId="63"/>
    <cellStyle name="60% - Accent5" xfId="64"/>
    <cellStyle name="60% - Accent6" xfId="65"/>
    <cellStyle name="60% - 강조색1 2" xfId="66"/>
    <cellStyle name="60% - 강조색1 2 2" xfId="67"/>
    <cellStyle name="60% - 강조색1 3" xfId="68"/>
    <cellStyle name="60% - 강조색2 2" xfId="69"/>
    <cellStyle name="60% - 강조색2 2 2" xfId="70"/>
    <cellStyle name="60% - 강조색2 3" xfId="71"/>
    <cellStyle name="60% - 강조색3 2" xfId="72"/>
    <cellStyle name="60% - 강조색3 2 2" xfId="73"/>
    <cellStyle name="60% - 강조색3 3" xfId="74"/>
    <cellStyle name="60% - 강조색4 2" xfId="75"/>
    <cellStyle name="60% - 강조색4 2 2" xfId="76"/>
    <cellStyle name="60% - 강조색4 3" xfId="77"/>
    <cellStyle name="60% - 강조색5 2" xfId="78"/>
    <cellStyle name="60% - 강조색5 2 2" xfId="79"/>
    <cellStyle name="60% - 강조색5 3" xfId="80"/>
    <cellStyle name="60% - 강조색6 2" xfId="81"/>
    <cellStyle name="60% - 강조색6 2 2" xfId="82"/>
    <cellStyle name="60% - 강조색6 3" xfId="83"/>
    <cellStyle name="A¨­￠￢￠O [0]_INQUIRY ￠?￥i¨u¡AAⓒ￢Aⓒª " xfId="84"/>
    <cellStyle name="A¨­￠￢￠O_INQUIRY ￠?￥i¨u¡AAⓒ￢Aⓒª " xfId="85"/>
    <cellStyle name="Accent1" xfId="86"/>
    <cellStyle name="Accent2" xfId="87"/>
    <cellStyle name="Accent3" xfId="88"/>
    <cellStyle name="Accent4" xfId="89"/>
    <cellStyle name="Accent5" xfId="90"/>
    <cellStyle name="Accent6" xfId="91"/>
    <cellStyle name="AeE­ [0]_°eE¹_11¿a½A " xfId="92"/>
    <cellStyle name="AeE­_°eE¹_11¿a½A " xfId="93"/>
    <cellStyle name="AeE¡ⓒ [0]_INQUIRY ￠?￥i¨u¡AAⓒ￢Aⓒª " xfId="94"/>
    <cellStyle name="AeE¡ⓒ_INQUIRY ￠?￥i¨u¡AAⓒ￢Aⓒª " xfId="95"/>
    <cellStyle name="ALIGNMENT" xfId="96"/>
    <cellStyle name="AÞ¸¶ [0]_°eE¹_11¿a½A " xfId="97"/>
    <cellStyle name="AÞ¸¶_°eE¹_11¿a½A " xfId="98"/>
    <cellStyle name="Bad" xfId="99"/>
    <cellStyle name="C¡IA¨ª_¡ic¨u¡A¨￢I¨￢¡Æ AN¡Æe " xfId="100"/>
    <cellStyle name="C￥AØ_¸AAa.¼OAI " xfId="101"/>
    <cellStyle name="Calculation" xfId="102"/>
    <cellStyle name="category" xfId="103"/>
    <cellStyle name="Check Cell" xfId="104"/>
    <cellStyle name="Comma [0]_ SG&amp;A Bridge " xfId="105"/>
    <cellStyle name="comma zerodec" xfId="106"/>
    <cellStyle name="Comma_ SG&amp;A Bridge " xfId="107"/>
    <cellStyle name="Comma0" xfId="108"/>
    <cellStyle name="Curren?_x0012_퐀_x0017_?" xfId="109"/>
    <cellStyle name="Currency [0]_ SG&amp;A Bridge " xfId="110"/>
    <cellStyle name="Currency_ SG&amp;A Bridge " xfId="111"/>
    <cellStyle name="Currency0" xfId="112"/>
    <cellStyle name="Currency1" xfId="113"/>
    <cellStyle name="Date" xfId="114"/>
    <cellStyle name="Dollar (zero dec)" xfId="115"/>
    <cellStyle name="Euro" xfId="116"/>
    <cellStyle name="Explanatory Text" xfId="117"/>
    <cellStyle name="Fixed" xfId="118"/>
    <cellStyle name="Good" xfId="119"/>
    <cellStyle name="Grey" xfId="120"/>
    <cellStyle name="Grey 2" xfId="121"/>
    <cellStyle name="HEADER" xfId="122"/>
    <cellStyle name="Header1" xfId="123"/>
    <cellStyle name="Header2" xfId="124"/>
    <cellStyle name="Heading 1" xfId="125"/>
    <cellStyle name="Heading 1 2" xfId="126"/>
    <cellStyle name="Heading 1_Book1" xfId="127"/>
    <cellStyle name="Heading 2" xfId="128"/>
    <cellStyle name="Heading 2 2" xfId="129"/>
    <cellStyle name="Heading 2_Book1" xfId="130"/>
    <cellStyle name="Heading 3" xfId="131"/>
    <cellStyle name="Heading 4" xfId="132"/>
    <cellStyle name="Hyperlink" xfId="133"/>
    <cellStyle name="Input" xfId="134"/>
    <cellStyle name="Input [yellow]" xfId="135"/>
    <cellStyle name="Input [yellow] 2" xfId="136"/>
    <cellStyle name="Input_1. 중등학교" xfId="137"/>
    <cellStyle name="Linked Cell" xfId="138"/>
    <cellStyle name="Millares [0]_2AV_M_M " xfId="139"/>
    <cellStyle name="Milliers [0]_Arabian Spec" xfId="140"/>
    <cellStyle name="Milliers_Arabian Spec" xfId="141"/>
    <cellStyle name="Model" xfId="142"/>
    <cellStyle name="Mon?aire [0]_Arabian Spec" xfId="143"/>
    <cellStyle name="Mon?aire_Arabian Spec" xfId="144"/>
    <cellStyle name="Moneda [0]_2AV_M_M " xfId="145"/>
    <cellStyle name="Moneda_2AV_M_M " xfId="146"/>
    <cellStyle name="Neutral" xfId="147"/>
    <cellStyle name="Normal - Style1" xfId="148"/>
    <cellStyle name="Normal - Style1 2" xfId="149"/>
    <cellStyle name="Normal_ SG&amp;A Bridge " xfId="150"/>
    <cellStyle name="Note" xfId="151"/>
    <cellStyle name="Output" xfId="152"/>
    <cellStyle name="Percent [2]" xfId="153"/>
    <cellStyle name="subhead" xfId="154"/>
    <cellStyle name="Title" xfId="155"/>
    <cellStyle name="Total" xfId="156"/>
    <cellStyle name="Total 2" xfId="157"/>
    <cellStyle name="Total_Book1" xfId="158"/>
    <cellStyle name="UM" xfId="159"/>
    <cellStyle name="Warning Text" xfId="160"/>
    <cellStyle name="강조색1 2" xfId="161"/>
    <cellStyle name="강조색1 2 2" xfId="162"/>
    <cellStyle name="강조색1 3" xfId="163"/>
    <cellStyle name="강조색2 2" xfId="164"/>
    <cellStyle name="강조색2 2 2" xfId="165"/>
    <cellStyle name="강조색2 3" xfId="166"/>
    <cellStyle name="강조색3 2" xfId="167"/>
    <cellStyle name="강조색3 2 2" xfId="168"/>
    <cellStyle name="강조색3 3" xfId="169"/>
    <cellStyle name="강조색4 2" xfId="170"/>
    <cellStyle name="강조색4 2 2" xfId="171"/>
    <cellStyle name="강조색4 3" xfId="172"/>
    <cellStyle name="강조색5 2" xfId="173"/>
    <cellStyle name="강조색5 2 2" xfId="174"/>
    <cellStyle name="강조색5 3" xfId="175"/>
    <cellStyle name="강조색6 2" xfId="176"/>
    <cellStyle name="강조색6 2 2" xfId="177"/>
    <cellStyle name="강조색6 3" xfId="178"/>
    <cellStyle name="경고문 2" xfId="179"/>
    <cellStyle name="경고문 2 2" xfId="180"/>
    <cellStyle name="경고문 3" xfId="181"/>
    <cellStyle name="계산 2" xfId="182"/>
    <cellStyle name="계산 2 2" xfId="183"/>
    <cellStyle name="계산 3" xfId="184"/>
    <cellStyle name="고정소숫점" xfId="185"/>
    <cellStyle name="고정출력1" xfId="186"/>
    <cellStyle name="고정출력2" xfId="187"/>
    <cellStyle name="나쁨 2" xfId="188"/>
    <cellStyle name="나쁨 2 2" xfId="189"/>
    <cellStyle name="나쁨 3" xfId="190"/>
    <cellStyle name="날짜" xfId="191"/>
    <cellStyle name="달러" xfId="192"/>
    <cellStyle name="뒤에 오는 하이퍼링크_Book1" xfId="193"/>
    <cellStyle name="똿뗦먛귟 [0.00]_PRODUCT DETAIL Q1" xfId="194"/>
    <cellStyle name="똿뗦먛귟_PRODUCT DETAIL Q1" xfId="195"/>
    <cellStyle name="메모 2" xfId="196"/>
    <cellStyle name="메모 2 2" xfId="197"/>
    <cellStyle name="메모 3" xfId="198"/>
    <cellStyle name="메모 4" xfId="199"/>
    <cellStyle name="믅됞 [0.00]_PRODUCT DETAIL Q1" xfId="200"/>
    <cellStyle name="믅됞_PRODUCT DETAIL Q1" xfId="201"/>
    <cellStyle name="바탕글" xfId="202"/>
    <cellStyle name="백분율 2" xfId="203"/>
    <cellStyle name="보통 2" xfId="204"/>
    <cellStyle name="보통 2 2" xfId="205"/>
    <cellStyle name="보통 3" xfId="206"/>
    <cellStyle name="본문" xfId="207"/>
    <cellStyle name="부제목" xfId="208"/>
    <cellStyle name="뷭?_BOOKSHIP" xfId="209"/>
    <cellStyle name="설명 텍스트 2" xfId="210"/>
    <cellStyle name="설명 텍스트 2 2" xfId="211"/>
    <cellStyle name="설명 텍스트 3" xfId="212"/>
    <cellStyle name="셀 확인 2" xfId="213"/>
    <cellStyle name="셀 확인 2 2" xfId="214"/>
    <cellStyle name="셀 확인 3" xfId="215"/>
    <cellStyle name="숫자(R)" xfId="216"/>
    <cellStyle name="쉼표 [0]" xfId="217" builtinId="6"/>
    <cellStyle name="쉼표 [0] 10" xfId="218"/>
    <cellStyle name="쉼표 [0] 10 2" xfId="381"/>
    <cellStyle name="쉼표 [0] 11" xfId="406"/>
    <cellStyle name="쉼표 [0] 12" xfId="380"/>
    <cellStyle name="쉼표 [0] 2" xfId="219"/>
    <cellStyle name="쉼표 [0] 2 2" xfId="220"/>
    <cellStyle name="쉼표 [0] 2 2 2" xfId="383"/>
    <cellStyle name="쉼표 [0] 2 3" xfId="221"/>
    <cellStyle name="쉼표 [0] 2 4" xfId="382"/>
    <cellStyle name="쉼표 [0] 28" xfId="222"/>
    <cellStyle name="쉼표 [0] 28 2" xfId="384"/>
    <cellStyle name="쉼표 [0] 3" xfId="223"/>
    <cellStyle name="쉼표 [0] 3 2" xfId="385"/>
    <cellStyle name="쉼표 [0] 4" xfId="224"/>
    <cellStyle name="쉼표 [0] 4 2" xfId="386"/>
    <cellStyle name="쉼표 [0] 5" xfId="225"/>
    <cellStyle name="쉼표 [0] 5 2" xfId="387"/>
    <cellStyle name="쉼표 [0] 51" xfId="226"/>
    <cellStyle name="쉼표 [0] 51 2" xfId="388"/>
    <cellStyle name="쉼표 [0] 6" xfId="227"/>
    <cellStyle name="쉼표 [0] 6 2" xfId="389"/>
    <cellStyle name="쉼표 [0] 7" xfId="228"/>
    <cellStyle name="쉼표 [0] 7 2" xfId="390"/>
    <cellStyle name="쉼표 [0] 75" xfId="229"/>
    <cellStyle name="쉼표 [0] 75 2" xfId="391"/>
    <cellStyle name="쉼표 [0] 76" xfId="230"/>
    <cellStyle name="쉼표 [0] 76 2" xfId="392"/>
    <cellStyle name="쉼표 [0] 78" xfId="231"/>
    <cellStyle name="쉼표 [0] 78 2" xfId="393"/>
    <cellStyle name="쉼표 [0] 79" xfId="232"/>
    <cellStyle name="쉼표 [0] 79 2" xfId="394"/>
    <cellStyle name="쉼표 [0] 8" xfId="233"/>
    <cellStyle name="쉼표 [0] 8 2" xfId="395"/>
    <cellStyle name="쉼표 [0] 80" xfId="234"/>
    <cellStyle name="쉼표 [0] 80 2" xfId="396"/>
    <cellStyle name="쉼표 [0] 81" xfId="235"/>
    <cellStyle name="쉼표 [0] 81 2" xfId="397"/>
    <cellStyle name="쉼표 [0] 82" xfId="236"/>
    <cellStyle name="쉼표 [0] 82 2" xfId="398"/>
    <cellStyle name="쉼표 [0] 84" xfId="237"/>
    <cellStyle name="쉼표 [0] 84 2" xfId="399"/>
    <cellStyle name="쉼표 [0] 85" xfId="238"/>
    <cellStyle name="쉼표 [0] 85 2" xfId="400"/>
    <cellStyle name="쉼표 [0] 9" xfId="239"/>
    <cellStyle name="쉼표 [0] 9 2" xfId="401"/>
    <cellStyle name="스타일 1" xfId="240"/>
    <cellStyle name="스타일 1 2" xfId="241"/>
    <cellStyle name="스타일 1_Book1" xfId="242"/>
    <cellStyle name="연결된 셀 2" xfId="243"/>
    <cellStyle name="연결된 셀 2 2" xfId="244"/>
    <cellStyle name="연결된 셀 3" xfId="245"/>
    <cellStyle name="요약 2" xfId="246"/>
    <cellStyle name="요약 2 2" xfId="247"/>
    <cellStyle name="요약 3" xfId="248"/>
    <cellStyle name="입력 2" xfId="249"/>
    <cellStyle name="입력 2 2" xfId="250"/>
    <cellStyle name="입력 3" xfId="251"/>
    <cellStyle name="자리수" xfId="252"/>
    <cellStyle name="자리수0" xfId="253"/>
    <cellStyle name="작은제목" xfId="254"/>
    <cellStyle name="제목 1 2" xfId="255"/>
    <cellStyle name="제목 1 2 2" xfId="256"/>
    <cellStyle name="제목 1 3" xfId="257"/>
    <cellStyle name="제목 2 2" xfId="258"/>
    <cellStyle name="제목 2 2 2" xfId="259"/>
    <cellStyle name="제목 2 3" xfId="260"/>
    <cellStyle name="제목 3 2" xfId="261"/>
    <cellStyle name="제목 3 2 2" xfId="262"/>
    <cellStyle name="제목 3 3" xfId="263"/>
    <cellStyle name="제목 4 2" xfId="264"/>
    <cellStyle name="제목 4 2 2" xfId="265"/>
    <cellStyle name="제목 4 3" xfId="266"/>
    <cellStyle name="제목 5" xfId="267"/>
    <cellStyle name="제목 5 2" xfId="268"/>
    <cellStyle name="제목 6" xfId="269"/>
    <cellStyle name="좋음 2" xfId="270"/>
    <cellStyle name="좋음 2 2" xfId="271"/>
    <cellStyle name="좋음 3" xfId="272"/>
    <cellStyle name="출력 2" xfId="273"/>
    <cellStyle name="출력 2 2" xfId="274"/>
    <cellStyle name="출력 3" xfId="275"/>
    <cellStyle name="콤마 [0]" xfId="276"/>
    <cellStyle name="콤마 [0] 2" xfId="402"/>
    <cellStyle name="콤마_  종  합  " xfId="277"/>
    <cellStyle name="큰제목" xfId="278"/>
    <cellStyle name="큰제목 2" xfId="279"/>
    <cellStyle name="통화 [0] 2" xfId="280"/>
    <cellStyle name="통화 [0] 2 2" xfId="403"/>
    <cellStyle name="퍼센트" xfId="281"/>
    <cellStyle name="표준" xfId="0" builtinId="0"/>
    <cellStyle name="표준 10" xfId="282"/>
    <cellStyle name="표준 10 2" xfId="283"/>
    <cellStyle name="표준 100" xfId="284"/>
    <cellStyle name="표준 101" xfId="285"/>
    <cellStyle name="표준 102" xfId="286"/>
    <cellStyle name="표준 103" xfId="287"/>
    <cellStyle name="표준 109" xfId="288"/>
    <cellStyle name="표준 11" xfId="289"/>
    <cellStyle name="표준 11 2" xfId="290"/>
    <cellStyle name="표준 110" xfId="291"/>
    <cellStyle name="표준 111" xfId="292"/>
    <cellStyle name="표준 12" xfId="293"/>
    <cellStyle name="표준 13" xfId="294"/>
    <cellStyle name="표준 14" xfId="295"/>
    <cellStyle name="표준 15" xfId="296"/>
    <cellStyle name="표준 16" xfId="297"/>
    <cellStyle name="표준 168" xfId="298"/>
    <cellStyle name="표준 169" xfId="299"/>
    <cellStyle name="표준 17" xfId="300"/>
    <cellStyle name="표준 170" xfId="301"/>
    <cellStyle name="표준 171" xfId="302"/>
    <cellStyle name="표준 172" xfId="303"/>
    <cellStyle name="표준 173" xfId="304"/>
    <cellStyle name="표준 175" xfId="305"/>
    <cellStyle name="표준 176" xfId="306"/>
    <cellStyle name="표준 177" xfId="307"/>
    <cellStyle name="표준 178" xfId="308"/>
    <cellStyle name="표준 179" xfId="309"/>
    <cellStyle name="표준 18" xfId="310"/>
    <cellStyle name="표준 180" xfId="311"/>
    <cellStyle name="표준 181" xfId="312"/>
    <cellStyle name="표준 182" xfId="313"/>
    <cellStyle name="표준 183" xfId="314"/>
    <cellStyle name="표준 19" xfId="315"/>
    <cellStyle name="표준 2" xfId="316"/>
    <cellStyle name="표준 2 2" xfId="317"/>
    <cellStyle name="표준 2 3" xfId="318"/>
    <cellStyle name="표준 2 4" xfId="319"/>
    <cellStyle name="표준 2 5" xfId="320"/>
    <cellStyle name="표준 2_(붙임2) 시정통계 활용도 의견조사표" xfId="321"/>
    <cellStyle name="표준 20" xfId="322"/>
    <cellStyle name="표준 21" xfId="323"/>
    <cellStyle name="표준 22" xfId="324"/>
    <cellStyle name="표준 23" xfId="325"/>
    <cellStyle name="표준 24" xfId="326"/>
    <cellStyle name="표준 25" xfId="327"/>
    <cellStyle name="표준 26" xfId="328"/>
    <cellStyle name="표준 27" xfId="329"/>
    <cellStyle name="표준 28" xfId="330"/>
    <cellStyle name="표준 29" xfId="331"/>
    <cellStyle name="표준 3" xfId="332"/>
    <cellStyle name="표준 3 2" xfId="333"/>
    <cellStyle name="표준 3 3" xfId="334"/>
    <cellStyle name="표준 3 4" xfId="335"/>
    <cellStyle name="표준 3 5" xfId="336"/>
    <cellStyle name="표준 3_Book1" xfId="337"/>
    <cellStyle name="표준 30" xfId="338"/>
    <cellStyle name="표준 31" xfId="339"/>
    <cellStyle name="표준 32" xfId="340"/>
    <cellStyle name="표준 33" xfId="341"/>
    <cellStyle name="표준 34" xfId="342"/>
    <cellStyle name="표준 35" xfId="343"/>
    <cellStyle name="표준 36" xfId="344"/>
    <cellStyle name="표준 37" xfId="345"/>
    <cellStyle name="표준 38" xfId="346"/>
    <cellStyle name="표준 39" xfId="347"/>
    <cellStyle name="표준 4" xfId="348"/>
    <cellStyle name="표준 40" xfId="349"/>
    <cellStyle name="표준 41" xfId="350"/>
    <cellStyle name="표준 42" xfId="351"/>
    <cellStyle name="표준 43" xfId="405"/>
    <cellStyle name="표준 44" xfId="408"/>
    <cellStyle name="표준 45" xfId="409"/>
    <cellStyle name="표준 46" xfId="404"/>
    <cellStyle name="표준 47" xfId="407"/>
    <cellStyle name="표준 48" xfId="410"/>
    <cellStyle name="표준 5" xfId="352"/>
    <cellStyle name="표준 6" xfId="353"/>
    <cellStyle name="표준 6 2" xfId="354"/>
    <cellStyle name="표준 6 3" xfId="355"/>
    <cellStyle name="표준 6 4" xfId="356"/>
    <cellStyle name="표준 6 5" xfId="357"/>
    <cellStyle name="표준 7" xfId="358"/>
    <cellStyle name="표준 79" xfId="359"/>
    <cellStyle name="표준 8" xfId="360"/>
    <cellStyle name="표준 80" xfId="361"/>
    <cellStyle name="표준 87" xfId="362"/>
    <cellStyle name="표준 88" xfId="363"/>
    <cellStyle name="표준 89" xfId="364"/>
    <cellStyle name="표준 9" xfId="365"/>
    <cellStyle name="표준 90" xfId="366"/>
    <cellStyle name="표준 91" xfId="367"/>
    <cellStyle name="표준 92" xfId="368"/>
    <cellStyle name="표준 94" xfId="369"/>
    <cellStyle name="표준 95" xfId="370"/>
    <cellStyle name="표준 96" xfId="371"/>
    <cellStyle name="표준 97" xfId="372"/>
    <cellStyle name="표준 98" xfId="373"/>
    <cellStyle name="표준 99" xfId="374"/>
    <cellStyle name="표준_kc-elec system check list" xfId="375"/>
    <cellStyle name="하이퍼링크 2" xfId="376"/>
    <cellStyle name="합산" xfId="377"/>
    <cellStyle name="화폐기호" xfId="378"/>
    <cellStyle name="화폐기호0" xfId="37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70</v>
      </c>
      <c r="C1" s="4" t="b">
        <v>0</v>
      </c>
    </row>
    <row r="2" spans="1:3" ht="13.5" thickBot="1">
      <c r="A2" s="3" t="s">
        <v>58</v>
      </c>
    </row>
    <row r="3" spans="1:3" ht="13.5" thickBot="1">
      <c r="A3" s="5" t="s">
        <v>59</v>
      </c>
      <c r="C3" s="6" t="s">
        <v>60</v>
      </c>
    </row>
    <row r="4" spans="1:3">
      <c r="A4" s="5">
        <v>3</v>
      </c>
      <c r="C4" s="7" t="b">
        <v>0</v>
      </c>
    </row>
    <row r="5" spans="1:3">
      <c r="C5" s="7" t="e">
        <v>#NAME?</v>
      </c>
    </row>
    <row r="6" spans="1:3" ht="13.5" thickBot="1">
      <c r="C6" s="7" t="e">
        <f>#N/A</f>
        <v>#N/A</v>
      </c>
    </row>
    <row r="7" spans="1:3">
      <c r="A7" s="8" t="s">
        <v>61</v>
      </c>
      <c r="C7" s="7" t="e">
        <v>#NAME?</v>
      </c>
    </row>
    <row r="8" spans="1:3">
      <c r="A8" s="9" t="s">
        <v>62</v>
      </c>
      <c r="C8" s="7" t="e">
        <v>#NAME?</v>
      </c>
    </row>
    <row r="9" spans="1:3">
      <c r="A9" s="10" t="s">
        <v>63</v>
      </c>
      <c r="C9" s="7" t="e">
        <v>#NAME?</v>
      </c>
    </row>
    <row r="10" spans="1:3">
      <c r="A10" s="9" t="s">
        <v>64</v>
      </c>
      <c r="C10" s="7" t="b">
        <v>0</v>
      </c>
    </row>
    <row r="11" spans="1:3" ht="13.5" thickBot="1">
      <c r="A11" s="11" t="s">
        <v>65</v>
      </c>
      <c r="C11" s="7" t="b">
        <v>0</v>
      </c>
    </row>
    <row r="12" spans="1:3">
      <c r="C12" s="7" t="b">
        <v>0</v>
      </c>
    </row>
    <row r="13" spans="1:3" ht="13.5" thickBot="1">
      <c r="C13" s="7" t="b">
        <v>0</v>
      </c>
    </row>
    <row r="14" spans="1:3" ht="13.5" thickBot="1">
      <c r="A14" s="6" t="s">
        <v>66</v>
      </c>
      <c r="C14" s="12" t="e">
        <v>#NAME?</v>
      </c>
    </row>
    <row r="15" spans="1:3">
      <c r="A15" s="7" t="b">
        <v>0</v>
      </c>
    </row>
    <row r="16" spans="1:3" ht="13.5" thickBot="1">
      <c r="A16" s="7" t="b">
        <v>0</v>
      </c>
    </row>
    <row r="17" spans="1:3" ht="13.5" thickBot="1">
      <c r="A17" s="12" t="e">
        <v>#NAME?</v>
      </c>
      <c r="C17" s="6" t="s">
        <v>67</v>
      </c>
    </row>
    <row r="18" spans="1:3">
      <c r="C18" s="7" t="e">
        <v>#NAME?</v>
      </c>
    </row>
    <row r="19" spans="1:3">
      <c r="C19" s="7" t="e">
        <v>#NAME?</v>
      </c>
    </row>
    <row r="20" spans="1:3">
      <c r="A20" s="13" t="s">
        <v>68</v>
      </c>
      <c r="C20" s="7" t="e">
        <v>#NAME?</v>
      </c>
    </row>
    <row r="21" spans="1:3">
      <c r="A21" s="14" t="e">
        <v>#NAME?</v>
      </c>
      <c r="C21" s="7" t="e">
        <v>#NAME?</v>
      </c>
    </row>
    <row r="22" spans="1:3">
      <c r="A22" s="7" t="e">
        <v>#NAME?</v>
      </c>
      <c r="C22" s="7" t="e">
        <v>#NAME?</v>
      </c>
    </row>
    <row r="23" spans="1:3">
      <c r="A23" s="7" t="e">
        <f>#N/A</f>
        <v>#N/A</v>
      </c>
      <c r="C23" s="12" t="e">
        <v>#NAME?</v>
      </c>
    </row>
    <row r="24" spans="1:3">
      <c r="A24" s="7" t="e">
        <v>#NAME?</v>
      </c>
    </row>
    <row r="25" spans="1:3">
      <c r="A25" s="7" t="e">
        <v>#NAME?</v>
      </c>
    </row>
    <row r="26" spans="1:3" ht="13.5" thickBot="1">
      <c r="A26" s="7" t="b">
        <v>0</v>
      </c>
      <c r="C26" s="15" t="s">
        <v>69</v>
      </c>
    </row>
    <row r="27" spans="1:3">
      <c r="A27" s="7" t="b">
        <v>0</v>
      </c>
      <c r="C27" s="7" t="b">
        <v>0</v>
      </c>
    </row>
    <row r="28" spans="1:3">
      <c r="A28" s="7" t="b">
        <v>0</v>
      </c>
      <c r="C28" s="7" t="e">
        <v>#NAME?</v>
      </c>
    </row>
    <row r="29" spans="1:3">
      <c r="A29" s="7" t="b">
        <v>0</v>
      </c>
      <c r="C29" s="7" t="e">
        <f>#N/A</f>
        <v>#N/A</v>
      </c>
    </row>
    <row r="30" spans="1:3">
      <c r="A30" s="7" t="b">
        <v>0</v>
      </c>
      <c r="C30" s="7" t="e">
        <v>#NAME?</v>
      </c>
    </row>
    <row r="31" spans="1:3">
      <c r="A31" s="7" t="b">
        <v>0</v>
      </c>
      <c r="C31" s="7" t="e">
        <v>#NAME?</v>
      </c>
    </row>
    <row r="32" spans="1:3">
      <c r="A32" s="7" t="b">
        <v>0</v>
      </c>
      <c r="C32" s="7" t="b">
        <v>0</v>
      </c>
    </row>
    <row r="33" spans="1:3">
      <c r="A33" s="7" t="b">
        <v>0</v>
      </c>
      <c r="C33" s="7" t="b">
        <v>0</v>
      </c>
    </row>
    <row r="34" spans="1:3">
      <c r="A34" s="7" t="b">
        <v>0</v>
      </c>
      <c r="C34" s="7" t="b">
        <v>0</v>
      </c>
    </row>
    <row r="35" spans="1:3">
      <c r="A35" s="7" t="b">
        <v>0</v>
      </c>
      <c r="C35" s="7" t="e">
        <v>#NAME?</v>
      </c>
    </row>
    <row r="36" spans="1:3">
      <c r="A36" s="7" t="b">
        <v>0</v>
      </c>
      <c r="C36" s="12" t="e">
        <v>#NAME?</v>
      </c>
    </row>
    <row r="37" spans="1:3">
      <c r="A37" s="7" t="b">
        <v>0</v>
      </c>
    </row>
    <row r="38" spans="1:3">
      <c r="A38" s="7" t="b">
        <v>0</v>
      </c>
    </row>
    <row r="39" spans="1:3">
      <c r="A39" s="7" t="b">
        <v>0</v>
      </c>
      <c r="C39" s="14" t="e">
        <v>#NAME?</v>
      </c>
    </row>
    <row r="40" spans="1:3">
      <c r="A40" s="7" t="b">
        <v>0</v>
      </c>
      <c r="C40" s="7" t="b">
        <v>0</v>
      </c>
    </row>
    <row r="41" spans="1:3">
      <c r="A41" s="12" t="e">
        <v>#NAME?</v>
      </c>
      <c r="C41" s="12" t="e">
        <v>#NAME?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71</v>
      </c>
    </row>
    <row r="2" spans="1:3" ht="13.5" thickBot="1">
      <c r="A2" s="3" t="s">
        <v>58</v>
      </c>
    </row>
    <row r="3" spans="1:3" ht="13.5" thickBot="1">
      <c r="A3" s="5" t="s">
        <v>59</v>
      </c>
      <c r="C3" s="6" t="s">
        <v>60</v>
      </c>
    </row>
    <row r="4" spans="1:3">
      <c r="A4" s="5">
        <v>3</v>
      </c>
    </row>
    <row r="6" spans="1:3" ht="13.5" thickBot="1"/>
    <row r="7" spans="1:3">
      <c r="A7" s="8" t="s">
        <v>61</v>
      </c>
    </row>
    <row r="8" spans="1:3">
      <c r="A8" s="9" t="s">
        <v>62</v>
      </c>
    </row>
    <row r="9" spans="1:3">
      <c r="A9" s="10" t="s">
        <v>63</v>
      </c>
    </row>
    <row r="10" spans="1:3">
      <c r="A10" s="9" t="s">
        <v>64</v>
      </c>
    </row>
    <row r="11" spans="1:3" ht="13.5" thickBot="1">
      <c r="A11" s="11" t="s">
        <v>65</v>
      </c>
    </row>
    <row r="13" spans="1:3" ht="13.5" thickBot="1"/>
    <row r="14" spans="1:3" ht="13.5" thickBot="1">
      <c r="A14" s="6" t="s">
        <v>66</v>
      </c>
    </row>
    <row r="16" spans="1:3" ht="13.5" thickBot="1"/>
    <row r="17" spans="1:3" ht="13.5" thickBot="1">
      <c r="C17" s="6" t="s">
        <v>67</v>
      </c>
    </row>
    <row r="20" spans="1:3">
      <c r="A20" s="13" t="s">
        <v>68</v>
      </c>
    </row>
    <row r="26" spans="1:3" ht="13.5" thickBot="1">
      <c r="C26" s="15" t="s">
        <v>69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5"/>
  <sheetViews>
    <sheetView tabSelected="1" zoomScale="85" zoomScaleNormal="85" workbookViewId="0">
      <selection activeCell="C1" sqref="C1:I1"/>
    </sheetView>
  </sheetViews>
  <sheetFormatPr defaultRowHeight="16.5"/>
  <cols>
    <col min="1" max="1" width="13.625" style="20" customWidth="1"/>
    <col min="2" max="2" width="13.75" style="31" customWidth="1"/>
    <col min="3" max="3" width="12" style="31" customWidth="1"/>
    <col min="4" max="4" width="11.625" style="31" customWidth="1"/>
    <col min="5" max="5" width="12.75" style="31" customWidth="1"/>
    <col min="6" max="9" width="13" style="31" customWidth="1"/>
    <col min="10" max="11" width="11.125" style="31" customWidth="1"/>
    <col min="12" max="12" width="9" style="31"/>
    <col min="13" max="13" width="11.5" style="31" bestFit="1" customWidth="1"/>
    <col min="14" max="15" width="9" style="31"/>
    <col min="16" max="16" width="9.375" style="31" bestFit="1" customWidth="1"/>
    <col min="17" max="16384" width="9" style="31"/>
  </cols>
  <sheetData>
    <row r="1" spans="1:19" ht="31.5" customHeight="1">
      <c r="C1" s="39" t="s">
        <v>85</v>
      </c>
      <c r="D1" s="40"/>
      <c r="E1" s="40"/>
      <c r="F1" s="40"/>
      <c r="G1" s="40"/>
      <c r="H1" s="40"/>
      <c r="I1" s="40"/>
    </row>
    <row r="2" spans="1:19">
      <c r="A2" s="20" t="s">
        <v>78</v>
      </c>
      <c r="B2" s="16"/>
      <c r="C2" s="16"/>
      <c r="D2" s="16"/>
      <c r="E2" s="16"/>
      <c r="F2" s="16"/>
      <c r="G2" s="16"/>
      <c r="H2" s="16"/>
      <c r="I2" s="16"/>
      <c r="J2" s="1"/>
      <c r="K2" s="2" t="s">
        <v>0</v>
      </c>
    </row>
    <row r="3" spans="1:19" ht="36" customHeight="1">
      <c r="A3" s="41" t="s">
        <v>6</v>
      </c>
      <c r="B3" s="43" t="s">
        <v>57</v>
      </c>
      <c r="C3" s="44"/>
      <c r="D3" s="45"/>
      <c r="E3" s="46" t="s">
        <v>1</v>
      </c>
      <c r="F3" s="44"/>
      <c r="G3" s="44"/>
      <c r="H3" s="45"/>
      <c r="I3" s="46" t="s">
        <v>79</v>
      </c>
      <c r="J3" s="44"/>
      <c r="K3" s="45"/>
    </row>
    <row r="4" spans="1:19" ht="21" customHeight="1">
      <c r="A4" s="42"/>
      <c r="B4" s="35" t="s">
        <v>2</v>
      </c>
      <c r="C4" s="35" t="s">
        <v>3</v>
      </c>
      <c r="D4" s="35" t="s">
        <v>4</v>
      </c>
      <c r="E4" s="35" t="s">
        <v>2</v>
      </c>
      <c r="F4" s="35" t="s">
        <v>3</v>
      </c>
      <c r="G4" s="35" t="s">
        <v>4</v>
      </c>
      <c r="H4" s="35" t="s">
        <v>5</v>
      </c>
      <c r="I4" s="35" t="s">
        <v>2</v>
      </c>
      <c r="J4" s="35" t="s">
        <v>3</v>
      </c>
      <c r="K4" s="35" t="s">
        <v>4</v>
      </c>
    </row>
    <row r="5" spans="1:19" s="38" customFormat="1" ht="20.25" customHeight="1">
      <c r="A5" s="36" t="s">
        <v>72</v>
      </c>
      <c r="B5" s="37">
        <f t="shared" ref="B5:K5" si="0">B6+B15+B23+B39+B52</f>
        <v>1049532</v>
      </c>
      <c r="C5" s="37">
        <f t="shared" si="0"/>
        <v>532912</v>
      </c>
      <c r="D5" s="37">
        <f t="shared" si="0"/>
        <v>516620</v>
      </c>
      <c r="E5" s="37">
        <f t="shared" si="0"/>
        <v>1036203</v>
      </c>
      <c r="F5" s="37">
        <f t="shared" si="0"/>
        <v>524947</v>
      </c>
      <c r="G5" s="37">
        <f t="shared" si="0"/>
        <v>511256</v>
      </c>
      <c r="H5" s="37">
        <f t="shared" si="0"/>
        <v>442962</v>
      </c>
      <c r="I5" s="37">
        <f t="shared" si="0"/>
        <v>13329</v>
      </c>
      <c r="J5" s="37">
        <f t="shared" si="0"/>
        <v>7965</v>
      </c>
      <c r="K5" s="37">
        <f t="shared" si="0"/>
        <v>5364</v>
      </c>
    </row>
    <row r="6" spans="1:19" ht="17.25">
      <c r="A6" s="24" t="s">
        <v>73</v>
      </c>
      <c r="B6" s="25">
        <f>(E6+I6)</f>
        <v>265101</v>
      </c>
      <c r="C6" s="25">
        <f>(F6+J6)</f>
        <v>135074</v>
      </c>
      <c r="D6" s="25">
        <f>(G6+K6)</f>
        <v>130027</v>
      </c>
      <c r="E6" s="26">
        <f>SUM(F6:G6)</f>
        <v>261845</v>
      </c>
      <c r="F6" s="26">
        <f>SUM(F7:F14)</f>
        <v>133265</v>
      </c>
      <c r="G6" s="26">
        <f t="shared" ref="G6:H6" si="1">SUM(G7:G14)</f>
        <v>128580</v>
      </c>
      <c r="H6" s="26">
        <f t="shared" si="1"/>
        <v>111702</v>
      </c>
      <c r="I6" s="26">
        <f t="shared" ref="I6:K6" si="2">SUM(I7:I14)</f>
        <v>3256</v>
      </c>
      <c r="J6" s="26">
        <f t="shared" si="2"/>
        <v>1809</v>
      </c>
      <c r="K6" s="26">
        <f t="shared" si="2"/>
        <v>1447</v>
      </c>
      <c r="M6" s="18"/>
      <c r="N6" s="19"/>
      <c r="O6" s="19"/>
      <c r="P6" s="18"/>
      <c r="Q6" s="18"/>
      <c r="R6" s="18"/>
      <c r="S6" s="18"/>
    </row>
    <row r="7" spans="1:19" ht="17.25">
      <c r="A7" s="32" t="s">
        <v>84</v>
      </c>
      <c r="B7" s="17">
        <f t="shared" ref="B7:D63" si="3">(E7+I7)</f>
        <v>20176</v>
      </c>
      <c r="C7" s="17">
        <f t="shared" si="3"/>
        <v>10284</v>
      </c>
      <c r="D7" s="17">
        <f t="shared" si="3"/>
        <v>9892</v>
      </c>
      <c r="E7" s="26">
        <f t="shared" ref="E7:E65" si="4">SUM(F7:G7)</f>
        <v>20005</v>
      </c>
      <c r="F7" s="34">
        <v>10190</v>
      </c>
      <c r="G7" s="34">
        <v>9815</v>
      </c>
      <c r="H7" s="34">
        <v>8933</v>
      </c>
      <c r="I7" s="26">
        <f>J7+K7</f>
        <v>171</v>
      </c>
      <c r="J7" s="29">
        <v>94</v>
      </c>
      <c r="K7" s="30">
        <v>77</v>
      </c>
      <c r="M7" s="18"/>
      <c r="N7" s="19"/>
      <c r="O7" s="19"/>
      <c r="P7" s="18"/>
      <c r="Q7" s="18"/>
      <c r="R7" s="18"/>
      <c r="S7" s="18"/>
    </row>
    <row r="8" spans="1:19" ht="17.25">
      <c r="A8" s="32" t="s">
        <v>7</v>
      </c>
      <c r="B8" s="17">
        <f t="shared" si="3"/>
        <v>43669</v>
      </c>
      <c r="C8" s="17">
        <f t="shared" si="3"/>
        <v>22030</v>
      </c>
      <c r="D8" s="17">
        <f t="shared" si="3"/>
        <v>21639</v>
      </c>
      <c r="E8" s="26">
        <f t="shared" si="4"/>
        <v>43429</v>
      </c>
      <c r="F8" s="34">
        <v>21917</v>
      </c>
      <c r="G8" s="34">
        <v>21512</v>
      </c>
      <c r="H8" s="34">
        <v>16524</v>
      </c>
      <c r="I8" s="26">
        <f t="shared" ref="I8:I65" si="5">J8+K8</f>
        <v>240</v>
      </c>
      <c r="J8" s="29">
        <v>113</v>
      </c>
      <c r="K8" s="30">
        <v>127</v>
      </c>
      <c r="M8" s="18"/>
      <c r="N8" s="19"/>
      <c r="O8" s="19"/>
      <c r="P8" s="18"/>
      <c r="Q8" s="18"/>
      <c r="R8" s="18"/>
      <c r="S8" s="18"/>
    </row>
    <row r="9" spans="1:19" ht="17.25">
      <c r="A9" s="32" t="s">
        <v>8</v>
      </c>
      <c r="B9" s="17">
        <f t="shared" si="3"/>
        <v>7514</v>
      </c>
      <c r="C9" s="17">
        <f t="shared" si="3"/>
        <v>3911</v>
      </c>
      <c r="D9" s="17">
        <f t="shared" si="3"/>
        <v>3603</v>
      </c>
      <c r="E9" s="26">
        <f t="shared" si="4"/>
        <v>7210</v>
      </c>
      <c r="F9" s="34">
        <v>3664</v>
      </c>
      <c r="G9" s="34">
        <v>3546</v>
      </c>
      <c r="H9" s="34">
        <v>3689</v>
      </c>
      <c r="I9" s="26">
        <f t="shared" si="5"/>
        <v>304</v>
      </c>
      <c r="J9" s="29">
        <v>247</v>
      </c>
      <c r="K9" s="30">
        <v>57</v>
      </c>
      <c r="M9" s="18"/>
      <c r="N9" s="19"/>
      <c r="O9" s="19"/>
      <c r="P9" s="18"/>
      <c r="Q9" s="18"/>
      <c r="R9" s="18"/>
      <c r="S9" s="18"/>
    </row>
    <row r="10" spans="1:19" ht="17.25">
      <c r="A10" s="32" t="s">
        <v>9</v>
      </c>
      <c r="B10" s="17">
        <f t="shared" si="3"/>
        <v>51210</v>
      </c>
      <c r="C10" s="17">
        <f t="shared" si="3"/>
        <v>25869</v>
      </c>
      <c r="D10" s="17">
        <f t="shared" si="3"/>
        <v>25341</v>
      </c>
      <c r="E10" s="26">
        <f t="shared" si="4"/>
        <v>50978</v>
      </c>
      <c r="F10" s="34">
        <v>25794</v>
      </c>
      <c r="G10" s="34">
        <v>25184</v>
      </c>
      <c r="H10" s="34">
        <v>20879</v>
      </c>
      <c r="I10" s="26">
        <f t="shared" si="5"/>
        <v>232</v>
      </c>
      <c r="J10" s="29">
        <v>75</v>
      </c>
      <c r="K10" s="30">
        <v>157</v>
      </c>
      <c r="M10" s="18"/>
      <c r="N10" s="19"/>
      <c r="O10" s="19"/>
      <c r="P10" s="18"/>
      <c r="Q10" s="18"/>
      <c r="R10" s="18"/>
      <c r="S10" s="18"/>
    </row>
    <row r="11" spans="1:19" ht="17.25">
      <c r="A11" s="32" t="s">
        <v>10</v>
      </c>
      <c r="B11" s="17">
        <f t="shared" si="3"/>
        <v>38733</v>
      </c>
      <c r="C11" s="17">
        <f t="shared" si="3"/>
        <v>20084</v>
      </c>
      <c r="D11" s="17">
        <f t="shared" si="3"/>
        <v>18649</v>
      </c>
      <c r="E11" s="26">
        <f t="shared" si="4"/>
        <v>37794</v>
      </c>
      <c r="F11" s="34">
        <v>19397</v>
      </c>
      <c r="G11" s="34">
        <v>18397</v>
      </c>
      <c r="H11" s="34">
        <v>15112</v>
      </c>
      <c r="I11" s="26">
        <f t="shared" si="5"/>
        <v>939</v>
      </c>
      <c r="J11" s="29">
        <v>687</v>
      </c>
      <c r="K11" s="30">
        <v>252</v>
      </c>
      <c r="M11" s="18"/>
      <c r="N11" s="19"/>
      <c r="O11" s="19"/>
      <c r="P11" s="18"/>
      <c r="Q11" s="18"/>
      <c r="R11" s="18"/>
      <c r="S11" s="18"/>
    </row>
    <row r="12" spans="1:19" ht="17.25">
      <c r="A12" s="32" t="s">
        <v>11</v>
      </c>
      <c r="B12" s="17">
        <f t="shared" si="3"/>
        <v>42829</v>
      </c>
      <c r="C12" s="17">
        <f t="shared" si="3"/>
        <v>21774</v>
      </c>
      <c r="D12" s="17">
        <f t="shared" si="3"/>
        <v>21055</v>
      </c>
      <c r="E12" s="26">
        <f t="shared" si="4"/>
        <v>42245</v>
      </c>
      <c r="F12" s="34">
        <v>21510</v>
      </c>
      <c r="G12" s="34">
        <v>20735</v>
      </c>
      <c r="H12" s="34">
        <v>18017</v>
      </c>
      <c r="I12" s="26">
        <f t="shared" si="5"/>
        <v>584</v>
      </c>
      <c r="J12" s="29">
        <v>264</v>
      </c>
      <c r="K12" s="30">
        <v>320</v>
      </c>
      <c r="M12" s="18"/>
      <c r="N12" s="19"/>
      <c r="O12" s="19"/>
      <c r="P12" s="18"/>
      <c r="Q12" s="18"/>
      <c r="R12" s="18"/>
      <c r="S12" s="18"/>
    </row>
    <row r="13" spans="1:19" ht="17.25">
      <c r="A13" s="32" t="s">
        <v>12</v>
      </c>
      <c r="B13" s="17">
        <f t="shared" si="3"/>
        <v>30787</v>
      </c>
      <c r="C13" s="17">
        <f t="shared" si="3"/>
        <v>15989</v>
      </c>
      <c r="D13" s="17">
        <f t="shared" si="3"/>
        <v>14798</v>
      </c>
      <c r="E13" s="26">
        <f t="shared" si="4"/>
        <v>30277</v>
      </c>
      <c r="F13" s="34">
        <v>15774</v>
      </c>
      <c r="G13" s="34">
        <v>14503</v>
      </c>
      <c r="H13" s="34">
        <v>15422</v>
      </c>
      <c r="I13" s="26">
        <f t="shared" si="5"/>
        <v>510</v>
      </c>
      <c r="J13" s="29">
        <v>215</v>
      </c>
      <c r="K13" s="30">
        <v>295</v>
      </c>
      <c r="M13" s="18"/>
      <c r="N13" s="19"/>
      <c r="O13" s="19"/>
      <c r="P13" s="18"/>
      <c r="Q13" s="18"/>
      <c r="R13" s="18"/>
      <c r="S13" s="18"/>
    </row>
    <row r="14" spans="1:19" ht="17.25">
      <c r="A14" s="32" t="s">
        <v>13</v>
      </c>
      <c r="B14" s="17">
        <f t="shared" si="3"/>
        <v>30183</v>
      </c>
      <c r="C14" s="17">
        <f t="shared" si="3"/>
        <v>15133</v>
      </c>
      <c r="D14" s="17">
        <f t="shared" si="3"/>
        <v>15050</v>
      </c>
      <c r="E14" s="26">
        <f t="shared" si="4"/>
        <v>29907</v>
      </c>
      <c r="F14" s="34">
        <v>15019</v>
      </c>
      <c r="G14" s="34">
        <v>14888</v>
      </c>
      <c r="H14" s="34">
        <v>13126</v>
      </c>
      <c r="I14" s="26">
        <f t="shared" si="5"/>
        <v>276</v>
      </c>
      <c r="J14" s="29">
        <v>114</v>
      </c>
      <c r="K14" s="30">
        <v>162</v>
      </c>
      <c r="M14" s="18"/>
      <c r="N14" s="19"/>
      <c r="O14" s="19"/>
      <c r="P14" s="18"/>
      <c r="Q14" s="18"/>
      <c r="R14" s="18"/>
      <c r="S14" s="18"/>
    </row>
    <row r="15" spans="1:19" ht="17.25">
      <c r="A15" s="24" t="s">
        <v>74</v>
      </c>
      <c r="B15" s="25">
        <f t="shared" si="3"/>
        <v>217221</v>
      </c>
      <c r="C15" s="25">
        <f t="shared" si="3"/>
        <v>111473</v>
      </c>
      <c r="D15" s="25">
        <f t="shared" si="3"/>
        <v>105748</v>
      </c>
      <c r="E15" s="26">
        <f t="shared" si="4"/>
        <v>214067</v>
      </c>
      <c r="F15" s="27">
        <f>SUM(F16:F22)</f>
        <v>109349</v>
      </c>
      <c r="G15" s="27">
        <f t="shared" ref="G15:K15" si="6">SUM(G16:G22)</f>
        <v>104718</v>
      </c>
      <c r="H15" s="27">
        <f t="shared" si="6"/>
        <v>86199</v>
      </c>
      <c r="I15" s="27">
        <f t="shared" si="6"/>
        <v>3154</v>
      </c>
      <c r="J15" s="27">
        <f t="shared" si="6"/>
        <v>2124</v>
      </c>
      <c r="K15" s="27">
        <f t="shared" si="6"/>
        <v>1030</v>
      </c>
      <c r="M15" s="18"/>
      <c r="N15" s="19"/>
      <c r="O15" s="19"/>
      <c r="P15" s="18"/>
      <c r="Q15" s="18"/>
      <c r="R15" s="18"/>
      <c r="S15" s="18"/>
    </row>
    <row r="16" spans="1:19" ht="17.25">
      <c r="A16" s="32" t="s">
        <v>14</v>
      </c>
      <c r="B16" s="17">
        <f t="shared" si="3"/>
        <v>42051</v>
      </c>
      <c r="C16" s="17">
        <f t="shared" si="3"/>
        <v>21190</v>
      </c>
      <c r="D16" s="17">
        <f t="shared" si="3"/>
        <v>20861</v>
      </c>
      <c r="E16" s="26">
        <f t="shared" si="4"/>
        <v>41830</v>
      </c>
      <c r="F16" s="34">
        <v>21089</v>
      </c>
      <c r="G16" s="34">
        <v>20741</v>
      </c>
      <c r="H16" s="34">
        <v>15428</v>
      </c>
      <c r="I16" s="26">
        <f t="shared" si="5"/>
        <v>221</v>
      </c>
      <c r="J16" s="29">
        <v>101</v>
      </c>
      <c r="K16" s="30">
        <v>120</v>
      </c>
      <c r="L16" s="23"/>
      <c r="M16" s="18"/>
      <c r="N16" s="19"/>
      <c r="O16" s="19"/>
      <c r="P16" s="18"/>
      <c r="Q16" s="18"/>
      <c r="R16" s="18"/>
      <c r="S16" s="18"/>
    </row>
    <row r="17" spans="1:19" ht="17.25">
      <c r="A17" s="32" t="s">
        <v>15</v>
      </c>
      <c r="B17" s="17">
        <f t="shared" si="3"/>
        <v>23920</v>
      </c>
      <c r="C17" s="17">
        <f t="shared" si="3"/>
        <v>13203</v>
      </c>
      <c r="D17" s="17">
        <f t="shared" si="3"/>
        <v>10717</v>
      </c>
      <c r="E17" s="26">
        <f t="shared" si="4"/>
        <v>22937</v>
      </c>
      <c r="F17" s="34">
        <v>12604</v>
      </c>
      <c r="G17" s="34">
        <v>10333</v>
      </c>
      <c r="H17" s="34">
        <v>13100</v>
      </c>
      <c r="I17" s="26">
        <f t="shared" si="5"/>
        <v>983</v>
      </c>
      <c r="J17" s="29">
        <v>599</v>
      </c>
      <c r="K17" s="30">
        <v>384</v>
      </c>
      <c r="L17" s="23"/>
      <c r="M17" s="18"/>
      <c r="N17" s="19"/>
      <c r="O17" s="19"/>
      <c r="P17" s="18"/>
      <c r="Q17" s="18"/>
      <c r="R17" s="18"/>
      <c r="S17" s="18"/>
    </row>
    <row r="18" spans="1:19" ht="17.25">
      <c r="A18" s="32" t="s">
        <v>16</v>
      </c>
      <c r="B18" s="17">
        <f t="shared" si="3"/>
        <v>28282</v>
      </c>
      <c r="C18" s="17">
        <f t="shared" si="3"/>
        <v>14203</v>
      </c>
      <c r="D18" s="17">
        <f t="shared" si="3"/>
        <v>14079</v>
      </c>
      <c r="E18" s="26">
        <f t="shared" si="4"/>
        <v>28095</v>
      </c>
      <c r="F18" s="34">
        <v>14122</v>
      </c>
      <c r="G18" s="34">
        <v>13973</v>
      </c>
      <c r="H18" s="34">
        <v>10510</v>
      </c>
      <c r="I18" s="26">
        <f t="shared" si="5"/>
        <v>187</v>
      </c>
      <c r="J18" s="29">
        <v>81</v>
      </c>
      <c r="K18" s="30">
        <v>106</v>
      </c>
      <c r="L18" s="23"/>
      <c r="M18" s="18"/>
      <c r="N18" s="19"/>
      <c r="O18" s="19"/>
      <c r="P18" s="18"/>
      <c r="Q18" s="18"/>
      <c r="R18" s="18"/>
      <c r="S18" s="18"/>
    </row>
    <row r="19" spans="1:19" ht="17.25">
      <c r="A19" s="32" t="s">
        <v>17</v>
      </c>
      <c r="B19" s="17">
        <f t="shared" si="3"/>
        <v>45860</v>
      </c>
      <c r="C19" s="17">
        <f t="shared" si="3"/>
        <v>22797</v>
      </c>
      <c r="D19" s="17">
        <f t="shared" si="3"/>
        <v>23063</v>
      </c>
      <c r="E19" s="26">
        <f t="shared" si="4"/>
        <v>45591</v>
      </c>
      <c r="F19" s="34">
        <v>22694</v>
      </c>
      <c r="G19" s="34">
        <v>22897</v>
      </c>
      <c r="H19" s="34">
        <v>18314</v>
      </c>
      <c r="I19" s="26">
        <f t="shared" si="5"/>
        <v>269</v>
      </c>
      <c r="J19" s="29">
        <v>103</v>
      </c>
      <c r="K19" s="30">
        <v>166</v>
      </c>
      <c r="L19" s="23"/>
      <c r="M19" s="18"/>
      <c r="N19" s="19"/>
      <c r="O19" s="19"/>
      <c r="P19" s="18"/>
      <c r="Q19" s="18"/>
      <c r="R19" s="18"/>
      <c r="S19" s="18"/>
    </row>
    <row r="20" spans="1:19" ht="17.25">
      <c r="A20" s="32" t="s">
        <v>18</v>
      </c>
      <c r="B20" s="17">
        <f t="shared" si="3"/>
        <v>41425</v>
      </c>
      <c r="C20" s="17">
        <f t="shared" si="3"/>
        <v>21048</v>
      </c>
      <c r="D20" s="17">
        <f t="shared" si="3"/>
        <v>20377</v>
      </c>
      <c r="E20" s="26">
        <f t="shared" si="4"/>
        <v>41135</v>
      </c>
      <c r="F20" s="34">
        <v>20886</v>
      </c>
      <c r="G20" s="34">
        <v>20249</v>
      </c>
      <c r="H20" s="34">
        <v>15860</v>
      </c>
      <c r="I20" s="26">
        <f t="shared" si="5"/>
        <v>290</v>
      </c>
      <c r="J20" s="29">
        <v>162</v>
      </c>
      <c r="K20" s="30">
        <v>128</v>
      </c>
      <c r="L20" s="23"/>
      <c r="M20" s="18"/>
      <c r="N20" s="19"/>
      <c r="O20" s="19"/>
      <c r="P20" s="18"/>
      <c r="Q20" s="18"/>
      <c r="R20" s="18"/>
      <c r="S20" s="18"/>
    </row>
    <row r="21" spans="1:19" ht="17.25">
      <c r="A21" s="32" t="s">
        <v>19</v>
      </c>
      <c r="B21" s="17">
        <f t="shared" si="3"/>
        <v>26950</v>
      </c>
      <c r="C21" s="17">
        <f t="shared" si="3"/>
        <v>14117</v>
      </c>
      <c r="D21" s="17">
        <f t="shared" si="3"/>
        <v>12833</v>
      </c>
      <c r="E21" s="26">
        <f t="shared" si="4"/>
        <v>26563</v>
      </c>
      <c r="F21" s="34">
        <v>13810</v>
      </c>
      <c r="G21" s="34">
        <v>12753</v>
      </c>
      <c r="H21" s="34">
        <v>9567</v>
      </c>
      <c r="I21" s="26">
        <f t="shared" si="5"/>
        <v>387</v>
      </c>
      <c r="J21" s="29">
        <v>307</v>
      </c>
      <c r="K21" s="30">
        <v>80</v>
      </c>
      <c r="L21" s="23"/>
      <c r="M21" s="18"/>
      <c r="N21" s="19"/>
      <c r="O21" s="19"/>
      <c r="P21" s="18"/>
      <c r="Q21" s="18"/>
      <c r="R21" s="18"/>
      <c r="S21" s="18"/>
    </row>
    <row r="22" spans="1:19" ht="17.25">
      <c r="A22" s="32" t="s">
        <v>20</v>
      </c>
      <c r="B22" s="17">
        <f t="shared" si="3"/>
        <v>8733</v>
      </c>
      <c r="C22" s="17">
        <f t="shared" si="3"/>
        <v>4915</v>
      </c>
      <c r="D22" s="17">
        <f t="shared" si="3"/>
        <v>3818</v>
      </c>
      <c r="E22" s="26">
        <f t="shared" si="4"/>
        <v>7916</v>
      </c>
      <c r="F22" s="34">
        <v>4144</v>
      </c>
      <c r="G22" s="34">
        <v>3772</v>
      </c>
      <c r="H22" s="34">
        <v>3420</v>
      </c>
      <c r="I22" s="26">
        <f t="shared" si="5"/>
        <v>817</v>
      </c>
      <c r="J22" s="29">
        <v>771</v>
      </c>
      <c r="K22" s="30">
        <v>46</v>
      </c>
      <c r="L22" s="23"/>
      <c r="M22" s="18"/>
      <c r="N22" s="19"/>
      <c r="O22" s="19"/>
      <c r="P22" s="18"/>
      <c r="Q22" s="18"/>
      <c r="R22" s="18"/>
      <c r="S22" s="18"/>
    </row>
    <row r="23" spans="1:19" ht="17.25">
      <c r="A23" s="24" t="s">
        <v>75</v>
      </c>
      <c r="B23" s="25">
        <f t="shared" si="3"/>
        <v>178663</v>
      </c>
      <c r="C23" s="25">
        <f t="shared" si="3"/>
        <v>89034</v>
      </c>
      <c r="D23" s="25">
        <f t="shared" si="3"/>
        <v>89629</v>
      </c>
      <c r="E23" s="26">
        <f t="shared" si="4"/>
        <v>176636</v>
      </c>
      <c r="F23" s="28">
        <f t="shared" ref="F23:K23" si="7">SUM(F24:F38)</f>
        <v>87863</v>
      </c>
      <c r="G23" s="28">
        <f t="shared" si="7"/>
        <v>88773</v>
      </c>
      <c r="H23" s="28">
        <f t="shared" si="7"/>
        <v>80686</v>
      </c>
      <c r="I23" s="28">
        <f t="shared" si="7"/>
        <v>2027</v>
      </c>
      <c r="J23" s="28">
        <f t="shared" si="7"/>
        <v>1171</v>
      </c>
      <c r="K23" s="28">
        <f t="shared" si="7"/>
        <v>856</v>
      </c>
      <c r="M23" s="18"/>
      <c r="N23" s="19"/>
      <c r="O23" s="19"/>
      <c r="P23" s="18"/>
      <c r="Q23" s="18"/>
      <c r="R23" s="18"/>
      <c r="S23" s="18"/>
    </row>
    <row r="24" spans="1:19" ht="17.25">
      <c r="A24" s="32" t="s">
        <v>21</v>
      </c>
      <c r="B24" s="17">
        <f t="shared" si="3"/>
        <v>4495</v>
      </c>
      <c r="C24" s="17">
        <f t="shared" si="3"/>
        <v>2405</v>
      </c>
      <c r="D24" s="17">
        <f t="shared" si="3"/>
        <v>2090</v>
      </c>
      <c r="E24" s="26">
        <f t="shared" si="4"/>
        <v>4298</v>
      </c>
      <c r="F24" s="34">
        <v>2221</v>
      </c>
      <c r="G24" s="34">
        <v>2077</v>
      </c>
      <c r="H24" s="34">
        <v>2326</v>
      </c>
      <c r="I24" s="26">
        <f t="shared" si="5"/>
        <v>197</v>
      </c>
      <c r="J24" s="30">
        <v>184</v>
      </c>
      <c r="K24" s="30">
        <v>13</v>
      </c>
      <c r="M24" s="18"/>
      <c r="N24" s="19"/>
      <c r="O24" s="19"/>
      <c r="P24" s="18"/>
      <c r="Q24" s="18"/>
      <c r="R24" s="18"/>
      <c r="S24" s="18"/>
    </row>
    <row r="25" spans="1:19" ht="17.25">
      <c r="A25" s="32" t="s">
        <v>22</v>
      </c>
      <c r="B25" s="17">
        <f t="shared" si="3"/>
        <v>12470</v>
      </c>
      <c r="C25" s="17">
        <f t="shared" si="3"/>
        <v>6388</v>
      </c>
      <c r="D25" s="17">
        <f t="shared" si="3"/>
        <v>6082</v>
      </c>
      <c r="E25" s="26">
        <f t="shared" si="4"/>
        <v>12293</v>
      </c>
      <c r="F25" s="34">
        <v>6300</v>
      </c>
      <c r="G25" s="34">
        <v>5993</v>
      </c>
      <c r="H25" s="34">
        <v>5477</v>
      </c>
      <c r="I25" s="26">
        <f t="shared" si="5"/>
        <v>177</v>
      </c>
      <c r="J25" s="30">
        <v>88</v>
      </c>
      <c r="K25" s="30">
        <v>89</v>
      </c>
      <c r="M25" s="18"/>
      <c r="N25" s="19"/>
      <c r="O25" s="19"/>
      <c r="P25" s="18"/>
      <c r="Q25" s="18"/>
      <c r="R25" s="18"/>
      <c r="S25" s="18"/>
    </row>
    <row r="26" spans="1:19" ht="17.25">
      <c r="A26" s="32" t="s">
        <v>23</v>
      </c>
      <c r="B26" s="17">
        <f t="shared" si="3"/>
        <v>3869</v>
      </c>
      <c r="C26" s="17">
        <f t="shared" si="3"/>
        <v>2190</v>
      </c>
      <c r="D26" s="17">
        <f t="shared" si="3"/>
        <v>1679</v>
      </c>
      <c r="E26" s="26">
        <f t="shared" si="4"/>
        <v>3531</v>
      </c>
      <c r="F26" s="34">
        <v>1886</v>
      </c>
      <c r="G26" s="34">
        <v>1645</v>
      </c>
      <c r="H26" s="34">
        <v>1778</v>
      </c>
      <c r="I26" s="26">
        <f t="shared" si="5"/>
        <v>338</v>
      </c>
      <c r="J26" s="30">
        <v>304</v>
      </c>
      <c r="K26" s="30">
        <v>34</v>
      </c>
      <c r="M26" s="18"/>
      <c r="N26" s="19"/>
      <c r="O26" s="19"/>
      <c r="P26" s="18"/>
      <c r="Q26" s="18"/>
      <c r="R26" s="18"/>
      <c r="S26" s="18"/>
    </row>
    <row r="27" spans="1:19" ht="17.25">
      <c r="A27" s="32" t="s">
        <v>24</v>
      </c>
      <c r="B27" s="17">
        <f t="shared" si="3"/>
        <v>4107</v>
      </c>
      <c r="C27" s="17">
        <f t="shared" si="3"/>
        <v>2065</v>
      </c>
      <c r="D27" s="17">
        <f t="shared" si="3"/>
        <v>2042</v>
      </c>
      <c r="E27" s="26">
        <f t="shared" si="4"/>
        <v>3997</v>
      </c>
      <c r="F27" s="34">
        <v>1982</v>
      </c>
      <c r="G27" s="34">
        <v>2015</v>
      </c>
      <c r="H27" s="34">
        <v>2225</v>
      </c>
      <c r="I27" s="26">
        <f t="shared" si="5"/>
        <v>110</v>
      </c>
      <c r="J27" s="30">
        <v>83</v>
      </c>
      <c r="K27" s="30">
        <v>27</v>
      </c>
      <c r="M27" s="18"/>
      <c r="N27" s="19"/>
      <c r="O27" s="19"/>
      <c r="P27" s="18"/>
      <c r="Q27" s="18"/>
      <c r="R27" s="18"/>
      <c r="S27" s="18"/>
    </row>
    <row r="28" spans="1:19" ht="17.25">
      <c r="A28" s="32" t="s">
        <v>25</v>
      </c>
      <c r="B28" s="17">
        <f t="shared" si="3"/>
        <v>14321</v>
      </c>
      <c r="C28" s="17">
        <f t="shared" si="3"/>
        <v>7129</v>
      </c>
      <c r="D28" s="17">
        <f t="shared" si="3"/>
        <v>7192</v>
      </c>
      <c r="E28" s="26">
        <f t="shared" si="4"/>
        <v>14217</v>
      </c>
      <c r="F28" s="34">
        <v>7068</v>
      </c>
      <c r="G28" s="34">
        <v>7149</v>
      </c>
      <c r="H28" s="34">
        <v>5629</v>
      </c>
      <c r="I28" s="26">
        <f t="shared" si="5"/>
        <v>104</v>
      </c>
      <c r="J28" s="30">
        <v>61</v>
      </c>
      <c r="K28" s="30">
        <v>43</v>
      </c>
      <c r="M28" s="18"/>
      <c r="N28" s="19"/>
      <c r="O28" s="19"/>
      <c r="P28" s="18"/>
      <c r="Q28" s="18"/>
      <c r="R28" s="18"/>
      <c r="S28" s="18"/>
    </row>
    <row r="29" spans="1:19" ht="17.25">
      <c r="A29" s="32" t="s">
        <v>26</v>
      </c>
      <c r="B29" s="17">
        <f t="shared" si="3"/>
        <v>1008</v>
      </c>
      <c r="C29" s="17">
        <f t="shared" si="3"/>
        <v>542</v>
      </c>
      <c r="D29" s="17">
        <f t="shared" si="3"/>
        <v>466</v>
      </c>
      <c r="E29" s="26">
        <f t="shared" si="4"/>
        <v>976</v>
      </c>
      <c r="F29" s="34">
        <v>516</v>
      </c>
      <c r="G29" s="34">
        <v>460</v>
      </c>
      <c r="H29" s="34">
        <v>596</v>
      </c>
      <c r="I29" s="26">
        <f t="shared" si="5"/>
        <v>32</v>
      </c>
      <c r="J29" s="30">
        <v>26</v>
      </c>
      <c r="K29" s="30">
        <v>6</v>
      </c>
      <c r="M29" s="18"/>
      <c r="N29" s="19"/>
      <c r="O29" s="19"/>
      <c r="P29" s="18"/>
      <c r="Q29" s="18"/>
      <c r="R29" s="18"/>
      <c r="S29" s="18"/>
    </row>
    <row r="30" spans="1:19" ht="17.25">
      <c r="A30" s="33" t="s">
        <v>27</v>
      </c>
      <c r="B30" s="17">
        <f t="shared" si="3"/>
        <v>36765</v>
      </c>
      <c r="C30" s="17">
        <f t="shared" si="3"/>
        <v>18211</v>
      </c>
      <c r="D30" s="17">
        <f t="shared" si="3"/>
        <v>18554</v>
      </c>
      <c r="E30" s="26">
        <f t="shared" si="4"/>
        <v>36355</v>
      </c>
      <c r="F30" s="34">
        <v>18019</v>
      </c>
      <c r="G30" s="34">
        <v>18336</v>
      </c>
      <c r="H30" s="34">
        <v>14319</v>
      </c>
      <c r="I30" s="26">
        <f t="shared" si="5"/>
        <v>410</v>
      </c>
      <c r="J30" s="30">
        <v>192</v>
      </c>
      <c r="K30" s="30">
        <v>218</v>
      </c>
      <c r="L30" s="21"/>
      <c r="M30" s="18"/>
      <c r="N30" s="19"/>
      <c r="O30" s="19"/>
      <c r="P30" s="18"/>
      <c r="Q30" s="18"/>
      <c r="R30" s="18"/>
      <c r="S30" s="18"/>
    </row>
    <row r="31" spans="1:19" ht="17.25">
      <c r="A31" s="33" t="s">
        <v>28</v>
      </c>
      <c r="B31" s="17">
        <f t="shared" si="3"/>
        <v>11401</v>
      </c>
      <c r="C31" s="17">
        <f t="shared" si="3"/>
        <v>5633</v>
      </c>
      <c r="D31" s="17">
        <f t="shared" si="3"/>
        <v>5768</v>
      </c>
      <c r="E31" s="26">
        <f t="shared" si="4"/>
        <v>11235</v>
      </c>
      <c r="F31" s="34">
        <v>5553</v>
      </c>
      <c r="G31" s="34">
        <v>5682</v>
      </c>
      <c r="H31" s="34">
        <v>5649</v>
      </c>
      <c r="I31" s="26">
        <f t="shared" si="5"/>
        <v>166</v>
      </c>
      <c r="J31" s="30">
        <v>80</v>
      </c>
      <c r="K31" s="30">
        <v>86</v>
      </c>
      <c r="L31" s="21"/>
      <c r="M31" s="18"/>
      <c r="N31" s="19"/>
      <c r="O31" s="19"/>
      <c r="P31" s="18"/>
      <c r="Q31" s="18"/>
      <c r="R31" s="18"/>
      <c r="S31" s="18"/>
    </row>
    <row r="32" spans="1:19" ht="17.25">
      <c r="A32" s="33" t="s">
        <v>80</v>
      </c>
      <c r="B32" s="17">
        <f t="shared" si="3"/>
        <v>14879</v>
      </c>
      <c r="C32" s="17">
        <f t="shared" si="3"/>
        <v>7220</v>
      </c>
      <c r="D32" s="17">
        <f t="shared" si="3"/>
        <v>7659</v>
      </c>
      <c r="E32" s="26">
        <f t="shared" si="4"/>
        <v>14811</v>
      </c>
      <c r="F32" s="34">
        <v>7205</v>
      </c>
      <c r="G32" s="34">
        <v>7606</v>
      </c>
      <c r="H32" s="34">
        <v>6505</v>
      </c>
      <c r="I32" s="26">
        <f t="shared" si="5"/>
        <v>68</v>
      </c>
      <c r="J32" s="30">
        <v>15</v>
      </c>
      <c r="K32" s="30">
        <v>53</v>
      </c>
      <c r="L32" s="22"/>
      <c r="M32" s="18"/>
      <c r="N32" s="19"/>
      <c r="O32" s="19"/>
      <c r="P32" s="18"/>
      <c r="Q32" s="18"/>
      <c r="R32" s="18"/>
      <c r="S32" s="18"/>
    </row>
    <row r="33" spans="1:19" ht="17.25">
      <c r="A33" s="33" t="s">
        <v>29</v>
      </c>
      <c r="B33" s="17">
        <f t="shared" si="3"/>
        <v>9279</v>
      </c>
      <c r="C33" s="17">
        <f t="shared" si="3"/>
        <v>4509</v>
      </c>
      <c r="D33" s="17">
        <f t="shared" si="3"/>
        <v>4770</v>
      </c>
      <c r="E33" s="26">
        <f t="shared" si="4"/>
        <v>9245</v>
      </c>
      <c r="F33" s="34">
        <v>4502</v>
      </c>
      <c r="G33" s="34">
        <v>4743</v>
      </c>
      <c r="H33" s="34">
        <v>4039</v>
      </c>
      <c r="I33" s="26">
        <f t="shared" si="5"/>
        <v>34</v>
      </c>
      <c r="J33" s="30">
        <v>7</v>
      </c>
      <c r="K33" s="30">
        <v>27</v>
      </c>
      <c r="L33" s="21"/>
      <c r="M33" s="18"/>
      <c r="N33" s="19"/>
      <c r="O33" s="19"/>
      <c r="P33" s="18"/>
      <c r="Q33" s="18"/>
      <c r="R33" s="18"/>
      <c r="S33" s="18"/>
    </row>
    <row r="34" spans="1:19" ht="17.25">
      <c r="A34" s="33" t="s">
        <v>30</v>
      </c>
      <c r="B34" s="17">
        <f t="shared" si="3"/>
        <v>10861</v>
      </c>
      <c r="C34" s="17">
        <f t="shared" si="3"/>
        <v>5349</v>
      </c>
      <c r="D34" s="17">
        <f t="shared" si="3"/>
        <v>5512</v>
      </c>
      <c r="E34" s="26">
        <f t="shared" si="4"/>
        <v>10818</v>
      </c>
      <c r="F34" s="34">
        <v>5340</v>
      </c>
      <c r="G34" s="34">
        <v>5478</v>
      </c>
      <c r="H34" s="34">
        <v>4902</v>
      </c>
      <c r="I34" s="26">
        <f t="shared" si="5"/>
        <v>43</v>
      </c>
      <c r="J34" s="30">
        <v>9</v>
      </c>
      <c r="K34" s="30">
        <v>34</v>
      </c>
      <c r="L34" s="21"/>
      <c r="M34" s="18"/>
      <c r="N34" s="19"/>
      <c r="O34" s="19"/>
      <c r="P34" s="18"/>
      <c r="Q34" s="18"/>
      <c r="R34" s="18"/>
      <c r="S34" s="18"/>
    </row>
    <row r="35" spans="1:19" ht="17.25">
      <c r="A35" s="33" t="s">
        <v>31</v>
      </c>
      <c r="B35" s="17">
        <f t="shared" si="3"/>
        <v>15772</v>
      </c>
      <c r="C35" s="17">
        <f t="shared" si="3"/>
        <v>7799</v>
      </c>
      <c r="D35" s="17">
        <f t="shared" si="3"/>
        <v>7973</v>
      </c>
      <c r="E35" s="26">
        <f t="shared" si="4"/>
        <v>15720</v>
      </c>
      <c r="F35" s="34">
        <v>7788</v>
      </c>
      <c r="G35" s="34">
        <v>7932</v>
      </c>
      <c r="H35" s="34">
        <v>6956</v>
      </c>
      <c r="I35" s="26">
        <f t="shared" si="5"/>
        <v>52</v>
      </c>
      <c r="J35" s="30">
        <v>11</v>
      </c>
      <c r="K35" s="30">
        <v>41</v>
      </c>
      <c r="L35" s="21"/>
      <c r="M35" s="18"/>
      <c r="N35" s="19"/>
      <c r="O35" s="19"/>
      <c r="P35" s="18"/>
      <c r="Q35" s="18"/>
      <c r="R35" s="18"/>
      <c r="S35" s="18"/>
    </row>
    <row r="36" spans="1:19" ht="17.25">
      <c r="A36" s="33" t="s">
        <v>32</v>
      </c>
      <c r="B36" s="17">
        <f t="shared" si="3"/>
        <v>19784</v>
      </c>
      <c r="C36" s="17">
        <f t="shared" si="3"/>
        <v>9794</v>
      </c>
      <c r="D36" s="17">
        <f t="shared" si="3"/>
        <v>9990</v>
      </c>
      <c r="E36" s="26">
        <f t="shared" si="4"/>
        <v>19660</v>
      </c>
      <c r="F36" s="34">
        <v>9745</v>
      </c>
      <c r="G36" s="34">
        <v>9915</v>
      </c>
      <c r="H36" s="34">
        <v>10547</v>
      </c>
      <c r="I36" s="26">
        <f t="shared" si="5"/>
        <v>124</v>
      </c>
      <c r="J36" s="30">
        <v>49</v>
      </c>
      <c r="K36" s="30">
        <v>75</v>
      </c>
      <c r="L36" s="21"/>
      <c r="M36" s="18"/>
      <c r="N36" s="19"/>
      <c r="O36" s="19"/>
      <c r="P36" s="18"/>
      <c r="Q36" s="18"/>
      <c r="R36" s="18"/>
      <c r="S36" s="18"/>
    </row>
    <row r="37" spans="1:19" ht="17.25">
      <c r="A37" s="33" t="s">
        <v>33</v>
      </c>
      <c r="B37" s="17">
        <f t="shared" si="3"/>
        <v>6934</v>
      </c>
      <c r="C37" s="17">
        <f t="shared" si="3"/>
        <v>3508</v>
      </c>
      <c r="D37" s="17">
        <f t="shared" si="3"/>
        <v>3426</v>
      </c>
      <c r="E37" s="26">
        <f t="shared" si="4"/>
        <v>6897</v>
      </c>
      <c r="F37" s="34">
        <v>3497</v>
      </c>
      <c r="G37" s="34">
        <v>3400</v>
      </c>
      <c r="H37" s="34">
        <v>3558</v>
      </c>
      <c r="I37" s="26">
        <f t="shared" si="5"/>
        <v>37</v>
      </c>
      <c r="J37" s="30">
        <v>11</v>
      </c>
      <c r="K37" s="30">
        <v>26</v>
      </c>
      <c r="M37" s="18"/>
      <c r="N37" s="19"/>
      <c r="O37" s="19"/>
      <c r="P37" s="18"/>
      <c r="Q37" s="18"/>
      <c r="R37" s="18"/>
      <c r="S37" s="18"/>
    </row>
    <row r="38" spans="1:19" ht="17.25">
      <c r="A38" s="32" t="s">
        <v>34</v>
      </c>
      <c r="B38" s="17">
        <f t="shared" si="3"/>
        <v>12718</v>
      </c>
      <c r="C38" s="17">
        <f t="shared" si="3"/>
        <v>6292</v>
      </c>
      <c r="D38" s="17">
        <f t="shared" si="3"/>
        <v>6426</v>
      </c>
      <c r="E38" s="26">
        <f t="shared" si="4"/>
        <v>12583</v>
      </c>
      <c r="F38" s="34">
        <v>6241</v>
      </c>
      <c r="G38" s="34">
        <v>6342</v>
      </c>
      <c r="H38" s="34">
        <v>6180</v>
      </c>
      <c r="I38" s="26">
        <f t="shared" si="5"/>
        <v>135</v>
      </c>
      <c r="J38" s="30">
        <v>51</v>
      </c>
      <c r="K38" s="30">
        <v>84</v>
      </c>
      <c r="M38" s="18"/>
      <c r="N38" s="19"/>
      <c r="O38" s="19"/>
      <c r="P38" s="18"/>
      <c r="Q38" s="18"/>
      <c r="R38" s="18"/>
      <c r="S38" s="18"/>
    </row>
    <row r="39" spans="1:19" ht="17.25">
      <c r="A39" s="24" t="s">
        <v>76</v>
      </c>
      <c r="B39" s="25">
        <f t="shared" si="3"/>
        <v>192559</v>
      </c>
      <c r="C39" s="25">
        <f t="shared" si="3"/>
        <v>96622</v>
      </c>
      <c r="D39" s="25">
        <f t="shared" si="3"/>
        <v>95937</v>
      </c>
      <c r="E39" s="26">
        <f t="shared" si="4"/>
        <v>190739</v>
      </c>
      <c r="F39" s="28">
        <f>SUM(F40:F51)</f>
        <v>95637</v>
      </c>
      <c r="G39" s="28">
        <f t="shared" ref="G39:K39" si="8">SUM(G40:G51)</f>
        <v>95102</v>
      </c>
      <c r="H39" s="28">
        <f t="shared" si="8"/>
        <v>82285</v>
      </c>
      <c r="I39" s="28">
        <f t="shared" si="8"/>
        <v>1820</v>
      </c>
      <c r="J39" s="28">
        <f t="shared" si="8"/>
        <v>985</v>
      </c>
      <c r="K39" s="28">
        <f t="shared" si="8"/>
        <v>835</v>
      </c>
      <c r="M39" s="18"/>
      <c r="N39" s="19"/>
      <c r="O39" s="19"/>
      <c r="P39" s="18"/>
      <c r="Q39" s="18"/>
      <c r="R39" s="18"/>
      <c r="S39" s="18"/>
    </row>
    <row r="40" spans="1:19" ht="17.25">
      <c r="A40" s="32" t="s">
        <v>35</v>
      </c>
      <c r="B40" s="17">
        <f t="shared" si="3"/>
        <v>65029</v>
      </c>
      <c r="C40" s="17">
        <f t="shared" si="3"/>
        <v>32738</v>
      </c>
      <c r="D40" s="17">
        <f t="shared" si="3"/>
        <v>32291</v>
      </c>
      <c r="E40" s="26">
        <f t="shared" si="4"/>
        <v>64576</v>
      </c>
      <c r="F40" s="34">
        <v>32492</v>
      </c>
      <c r="G40" s="34">
        <v>32084</v>
      </c>
      <c r="H40" s="34">
        <v>24800</v>
      </c>
      <c r="I40" s="26">
        <f t="shared" si="5"/>
        <v>453</v>
      </c>
      <c r="J40" s="30">
        <v>246</v>
      </c>
      <c r="K40" s="30">
        <v>207</v>
      </c>
      <c r="M40" s="18"/>
      <c r="N40" s="19"/>
      <c r="O40" s="19"/>
      <c r="P40" s="18"/>
      <c r="Q40" s="18"/>
      <c r="R40" s="18"/>
      <c r="S40" s="18"/>
    </row>
    <row r="41" spans="1:19" ht="17.25">
      <c r="A41" s="33" t="s">
        <v>36</v>
      </c>
      <c r="B41" s="17">
        <f t="shared" si="3"/>
        <v>10510</v>
      </c>
      <c r="C41" s="17">
        <f t="shared" si="3"/>
        <v>5206</v>
      </c>
      <c r="D41" s="17">
        <f t="shared" si="3"/>
        <v>5304</v>
      </c>
      <c r="E41" s="26">
        <f t="shared" si="4"/>
        <v>10455</v>
      </c>
      <c r="F41" s="34">
        <v>5193</v>
      </c>
      <c r="G41" s="34">
        <v>5262</v>
      </c>
      <c r="H41" s="34">
        <v>5215</v>
      </c>
      <c r="I41" s="26">
        <f t="shared" si="5"/>
        <v>55</v>
      </c>
      <c r="J41" s="30">
        <v>13</v>
      </c>
      <c r="K41" s="30">
        <v>42</v>
      </c>
      <c r="M41" s="18"/>
      <c r="N41" s="19"/>
      <c r="O41" s="19"/>
      <c r="P41" s="18"/>
      <c r="Q41" s="18"/>
      <c r="R41" s="18"/>
      <c r="S41" s="18"/>
    </row>
    <row r="42" spans="1:19" ht="17.25">
      <c r="A42" s="33" t="s">
        <v>37</v>
      </c>
      <c r="B42" s="17">
        <f t="shared" si="3"/>
        <v>10094</v>
      </c>
      <c r="C42" s="17">
        <f t="shared" si="3"/>
        <v>4977</v>
      </c>
      <c r="D42" s="17">
        <f t="shared" si="3"/>
        <v>5117</v>
      </c>
      <c r="E42" s="26">
        <f t="shared" si="4"/>
        <v>10061</v>
      </c>
      <c r="F42" s="34">
        <v>4971</v>
      </c>
      <c r="G42" s="34">
        <v>5090</v>
      </c>
      <c r="H42" s="34">
        <v>4554</v>
      </c>
      <c r="I42" s="26">
        <f t="shared" si="5"/>
        <v>33</v>
      </c>
      <c r="J42" s="30">
        <v>6</v>
      </c>
      <c r="K42" s="30">
        <v>27</v>
      </c>
      <c r="M42" s="18"/>
      <c r="N42" s="19"/>
      <c r="O42" s="19"/>
      <c r="P42" s="18"/>
      <c r="Q42" s="18"/>
      <c r="R42" s="18"/>
      <c r="S42" s="18"/>
    </row>
    <row r="43" spans="1:19" ht="17.25">
      <c r="A43" s="33" t="s">
        <v>81</v>
      </c>
      <c r="B43" s="17">
        <f>(E43+I43)</f>
        <v>17234</v>
      </c>
      <c r="C43" s="17">
        <f t="shared" si="3"/>
        <v>8625</v>
      </c>
      <c r="D43" s="17">
        <f t="shared" si="3"/>
        <v>8609</v>
      </c>
      <c r="E43" s="26">
        <f t="shared" si="4"/>
        <v>17135</v>
      </c>
      <c r="F43" s="34">
        <v>8588</v>
      </c>
      <c r="G43" s="34">
        <v>8547</v>
      </c>
      <c r="H43" s="34">
        <v>7926</v>
      </c>
      <c r="I43" s="26">
        <f t="shared" si="5"/>
        <v>99</v>
      </c>
      <c r="J43" s="30">
        <v>37</v>
      </c>
      <c r="K43" s="30">
        <v>62</v>
      </c>
      <c r="L43" s="18"/>
      <c r="M43" s="18"/>
      <c r="N43" s="19"/>
      <c r="O43" s="19"/>
      <c r="P43" s="18"/>
      <c r="Q43" s="18"/>
      <c r="R43" s="18"/>
      <c r="S43" s="18"/>
    </row>
    <row r="44" spans="1:19" ht="17.25">
      <c r="A44" s="33" t="s">
        <v>38</v>
      </c>
      <c r="B44" s="17">
        <f t="shared" ref="B44:B51" si="9">(E44+I44)</f>
        <v>6303</v>
      </c>
      <c r="C44" s="17">
        <f t="shared" si="3"/>
        <v>3186</v>
      </c>
      <c r="D44" s="17">
        <f t="shared" si="3"/>
        <v>3117</v>
      </c>
      <c r="E44" s="26">
        <f t="shared" si="4"/>
        <v>6271</v>
      </c>
      <c r="F44" s="34">
        <v>3182</v>
      </c>
      <c r="G44" s="34">
        <v>3089</v>
      </c>
      <c r="H44" s="34">
        <v>3129</v>
      </c>
      <c r="I44" s="26">
        <f t="shared" si="5"/>
        <v>32</v>
      </c>
      <c r="J44" s="30">
        <v>4</v>
      </c>
      <c r="K44" s="30">
        <v>28</v>
      </c>
      <c r="M44" s="18"/>
      <c r="N44" s="19"/>
      <c r="O44" s="19"/>
      <c r="P44" s="18"/>
      <c r="Q44" s="18"/>
      <c r="R44" s="18"/>
      <c r="S44" s="18"/>
    </row>
    <row r="45" spans="1:19" ht="17.25">
      <c r="A45" s="32" t="s">
        <v>39</v>
      </c>
      <c r="B45" s="17">
        <f t="shared" si="9"/>
        <v>11308</v>
      </c>
      <c r="C45" s="17">
        <f t="shared" si="3"/>
        <v>5660</v>
      </c>
      <c r="D45" s="17">
        <f t="shared" si="3"/>
        <v>5648</v>
      </c>
      <c r="E45" s="26">
        <f t="shared" si="4"/>
        <v>11224</v>
      </c>
      <c r="F45" s="34">
        <v>5623</v>
      </c>
      <c r="G45" s="34">
        <v>5601</v>
      </c>
      <c r="H45" s="34">
        <v>5443</v>
      </c>
      <c r="I45" s="26">
        <f t="shared" si="5"/>
        <v>84</v>
      </c>
      <c r="J45" s="30">
        <v>37</v>
      </c>
      <c r="K45" s="30">
        <v>47</v>
      </c>
      <c r="M45" s="18"/>
      <c r="N45" s="19"/>
      <c r="O45" s="19"/>
      <c r="P45" s="18"/>
      <c r="Q45" s="18"/>
      <c r="R45" s="18"/>
      <c r="S45" s="18"/>
    </row>
    <row r="46" spans="1:19" ht="17.25">
      <c r="A46" s="32" t="s">
        <v>40</v>
      </c>
      <c r="B46" s="17">
        <f t="shared" si="9"/>
        <v>31835</v>
      </c>
      <c r="C46" s="17">
        <f t="shared" si="3"/>
        <v>15749</v>
      </c>
      <c r="D46" s="17">
        <f t="shared" si="3"/>
        <v>16086</v>
      </c>
      <c r="E46" s="26">
        <f t="shared" si="4"/>
        <v>31724</v>
      </c>
      <c r="F46" s="34">
        <v>15689</v>
      </c>
      <c r="G46" s="34">
        <v>16035</v>
      </c>
      <c r="H46" s="34">
        <v>11849</v>
      </c>
      <c r="I46" s="26">
        <f t="shared" si="5"/>
        <v>111</v>
      </c>
      <c r="J46" s="30">
        <v>60</v>
      </c>
      <c r="K46" s="30">
        <v>51</v>
      </c>
      <c r="M46" s="18"/>
      <c r="N46" s="19"/>
      <c r="O46" s="19"/>
      <c r="P46" s="18"/>
      <c r="Q46" s="18"/>
      <c r="R46" s="18"/>
      <c r="S46" s="18"/>
    </row>
    <row r="47" spans="1:19" ht="17.25">
      <c r="A47" s="32" t="s">
        <v>41</v>
      </c>
      <c r="B47" s="17">
        <f t="shared" si="9"/>
        <v>9492</v>
      </c>
      <c r="C47" s="17">
        <f t="shared" si="3"/>
        <v>4805</v>
      </c>
      <c r="D47" s="17">
        <f t="shared" si="3"/>
        <v>4687</v>
      </c>
      <c r="E47" s="26">
        <f t="shared" si="4"/>
        <v>9446</v>
      </c>
      <c r="F47" s="34">
        <v>4789</v>
      </c>
      <c r="G47" s="34">
        <v>4657</v>
      </c>
      <c r="H47" s="34">
        <v>4551</v>
      </c>
      <c r="I47" s="26">
        <f t="shared" si="5"/>
        <v>46</v>
      </c>
      <c r="J47" s="30">
        <v>16</v>
      </c>
      <c r="K47" s="30">
        <v>30</v>
      </c>
      <c r="M47" s="18"/>
      <c r="N47" s="19"/>
      <c r="O47" s="19"/>
      <c r="P47" s="18"/>
      <c r="Q47" s="18"/>
      <c r="R47" s="18"/>
      <c r="S47" s="18"/>
    </row>
    <row r="48" spans="1:19" ht="17.25">
      <c r="A48" s="32" t="s">
        <v>42</v>
      </c>
      <c r="B48" s="17">
        <f t="shared" si="9"/>
        <v>7915</v>
      </c>
      <c r="C48" s="17">
        <f t="shared" si="3"/>
        <v>3954</v>
      </c>
      <c r="D48" s="17">
        <f t="shared" si="3"/>
        <v>3961</v>
      </c>
      <c r="E48" s="26">
        <f t="shared" si="4"/>
        <v>7750</v>
      </c>
      <c r="F48" s="34">
        <v>3874</v>
      </c>
      <c r="G48" s="34">
        <v>3876</v>
      </c>
      <c r="H48" s="34">
        <v>4204</v>
      </c>
      <c r="I48" s="26">
        <f t="shared" si="5"/>
        <v>165</v>
      </c>
      <c r="J48" s="30">
        <v>80</v>
      </c>
      <c r="K48" s="30">
        <v>85</v>
      </c>
      <c r="M48" s="18"/>
      <c r="N48" s="19"/>
      <c r="O48" s="19"/>
      <c r="P48" s="18"/>
      <c r="Q48" s="18"/>
      <c r="R48" s="18"/>
      <c r="S48" s="18"/>
    </row>
    <row r="49" spans="1:19" ht="17.25">
      <c r="A49" s="32" t="s">
        <v>43</v>
      </c>
      <c r="B49" s="17">
        <f t="shared" si="9"/>
        <v>9157</v>
      </c>
      <c r="C49" s="17">
        <f t="shared" si="3"/>
        <v>4547</v>
      </c>
      <c r="D49" s="17">
        <f t="shared" si="3"/>
        <v>4610</v>
      </c>
      <c r="E49" s="26">
        <f t="shared" si="4"/>
        <v>9082</v>
      </c>
      <c r="F49" s="34">
        <v>4529</v>
      </c>
      <c r="G49" s="34">
        <v>4553</v>
      </c>
      <c r="H49" s="34">
        <v>4339</v>
      </c>
      <c r="I49" s="26">
        <f t="shared" si="5"/>
        <v>75</v>
      </c>
      <c r="J49" s="30">
        <v>18</v>
      </c>
      <c r="K49" s="30">
        <v>57</v>
      </c>
      <c r="M49" s="18"/>
      <c r="N49" s="19"/>
      <c r="O49" s="19"/>
      <c r="P49" s="18"/>
      <c r="Q49" s="18"/>
      <c r="R49" s="18"/>
      <c r="S49" s="18"/>
    </row>
    <row r="50" spans="1:19" ht="17.25">
      <c r="A50" s="32" t="s">
        <v>44</v>
      </c>
      <c r="B50" s="17">
        <f t="shared" si="9"/>
        <v>9784</v>
      </c>
      <c r="C50" s="17">
        <f t="shared" si="3"/>
        <v>4899</v>
      </c>
      <c r="D50" s="17">
        <f t="shared" si="3"/>
        <v>4885</v>
      </c>
      <c r="E50" s="26">
        <f t="shared" si="4"/>
        <v>9650</v>
      </c>
      <c r="F50" s="34">
        <v>4835</v>
      </c>
      <c r="G50" s="34">
        <v>4815</v>
      </c>
      <c r="H50" s="34">
        <v>4410</v>
      </c>
      <c r="I50" s="26">
        <f t="shared" si="5"/>
        <v>134</v>
      </c>
      <c r="J50" s="30">
        <v>64</v>
      </c>
      <c r="K50" s="30">
        <v>70</v>
      </c>
      <c r="M50" s="18"/>
      <c r="N50" s="19"/>
      <c r="O50" s="19"/>
      <c r="P50" s="18"/>
      <c r="Q50" s="18"/>
      <c r="R50" s="18"/>
      <c r="S50" s="18"/>
    </row>
    <row r="51" spans="1:19" ht="17.25">
      <c r="A51" s="32" t="s">
        <v>45</v>
      </c>
      <c r="B51" s="17">
        <f t="shared" si="9"/>
        <v>3898</v>
      </c>
      <c r="C51" s="17">
        <f t="shared" si="3"/>
        <v>2276</v>
      </c>
      <c r="D51" s="17">
        <f t="shared" si="3"/>
        <v>1622</v>
      </c>
      <c r="E51" s="26">
        <f t="shared" si="4"/>
        <v>3365</v>
      </c>
      <c r="F51" s="34">
        <v>1872</v>
      </c>
      <c r="G51" s="34">
        <v>1493</v>
      </c>
      <c r="H51" s="34">
        <v>1865</v>
      </c>
      <c r="I51" s="26">
        <f t="shared" si="5"/>
        <v>533</v>
      </c>
      <c r="J51" s="30">
        <v>404</v>
      </c>
      <c r="K51" s="30">
        <v>129</v>
      </c>
      <c r="M51" s="18"/>
      <c r="N51" s="19"/>
      <c r="O51" s="19"/>
      <c r="P51" s="18"/>
      <c r="Q51" s="18"/>
      <c r="R51" s="18"/>
      <c r="S51" s="18"/>
    </row>
    <row r="52" spans="1:19" ht="17.25">
      <c r="A52" s="24" t="s">
        <v>77</v>
      </c>
      <c r="B52" s="25">
        <f t="shared" si="3"/>
        <v>195988</v>
      </c>
      <c r="C52" s="25">
        <f t="shared" si="3"/>
        <v>100709</v>
      </c>
      <c r="D52" s="25">
        <f t="shared" si="3"/>
        <v>95279</v>
      </c>
      <c r="E52" s="26">
        <f t="shared" si="4"/>
        <v>192916</v>
      </c>
      <c r="F52" s="28">
        <f t="shared" ref="F52:K52" si="10">SUM(F53:F65)</f>
        <v>98833</v>
      </c>
      <c r="G52" s="28">
        <f t="shared" si="10"/>
        <v>94083</v>
      </c>
      <c r="H52" s="28">
        <f t="shared" si="10"/>
        <v>82090</v>
      </c>
      <c r="I52" s="28">
        <f t="shared" si="10"/>
        <v>3072</v>
      </c>
      <c r="J52" s="28">
        <f t="shared" si="10"/>
        <v>1876</v>
      </c>
      <c r="K52" s="28">
        <f t="shared" si="10"/>
        <v>1196</v>
      </c>
      <c r="M52" s="18"/>
      <c r="N52" s="19"/>
      <c r="O52" s="19"/>
      <c r="P52" s="18"/>
      <c r="Q52" s="18"/>
      <c r="R52" s="18"/>
      <c r="S52" s="18"/>
    </row>
    <row r="53" spans="1:19" ht="17.25">
      <c r="A53" s="32" t="s">
        <v>46</v>
      </c>
      <c r="B53" s="17">
        <f t="shared" si="3"/>
        <v>17394</v>
      </c>
      <c r="C53" s="17">
        <f t="shared" si="3"/>
        <v>9017</v>
      </c>
      <c r="D53" s="17">
        <f t="shared" si="3"/>
        <v>8377</v>
      </c>
      <c r="E53" s="26">
        <f t="shared" si="4"/>
        <v>17293</v>
      </c>
      <c r="F53" s="34">
        <v>8960</v>
      </c>
      <c r="G53" s="34">
        <v>8333</v>
      </c>
      <c r="H53" s="34">
        <v>7757</v>
      </c>
      <c r="I53" s="26">
        <f t="shared" si="5"/>
        <v>101</v>
      </c>
      <c r="J53" s="30">
        <v>57</v>
      </c>
      <c r="K53" s="30">
        <v>44</v>
      </c>
      <c r="M53" s="18"/>
      <c r="N53" s="19"/>
      <c r="O53" s="19"/>
      <c r="P53" s="18"/>
      <c r="Q53" s="18"/>
      <c r="R53" s="18"/>
      <c r="S53" s="18"/>
    </row>
    <row r="54" spans="1:19" ht="17.25">
      <c r="A54" s="32" t="s">
        <v>47</v>
      </c>
      <c r="B54" s="17">
        <f t="shared" si="3"/>
        <v>8802</v>
      </c>
      <c r="C54" s="17">
        <f t="shared" si="3"/>
        <v>4354</v>
      </c>
      <c r="D54" s="17">
        <f t="shared" si="3"/>
        <v>4448</v>
      </c>
      <c r="E54" s="26">
        <f t="shared" si="4"/>
        <v>8702</v>
      </c>
      <c r="F54" s="34">
        <v>4310</v>
      </c>
      <c r="G54" s="34">
        <v>4392</v>
      </c>
      <c r="H54" s="34">
        <v>4348</v>
      </c>
      <c r="I54" s="26">
        <f t="shared" si="5"/>
        <v>100</v>
      </c>
      <c r="J54" s="30">
        <v>44</v>
      </c>
      <c r="K54" s="30">
        <v>56</v>
      </c>
      <c r="M54" s="18"/>
      <c r="N54" s="19"/>
      <c r="O54" s="19"/>
      <c r="P54" s="18"/>
      <c r="Q54" s="18"/>
      <c r="R54" s="18"/>
      <c r="S54" s="18"/>
    </row>
    <row r="55" spans="1:19" ht="17.25">
      <c r="A55" s="32" t="s">
        <v>48</v>
      </c>
      <c r="B55" s="17">
        <f t="shared" si="3"/>
        <v>5044</v>
      </c>
      <c r="C55" s="17">
        <f t="shared" si="3"/>
        <v>2539</v>
      </c>
      <c r="D55" s="17">
        <f t="shared" si="3"/>
        <v>2505</v>
      </c>
      <c r="E55" s="26">
        <f t="shared" si="4"/>
        <v>5025</v>
      </c>
      <c r="F55" s="34">
        <v>2532</v>
      </c>
      <c r="G55" s="34">
        <v>2493</v>
      </c>
      <c r="H55" s="34">
        <v>2632</v>
      </c>
      <c r="I55" s="26">
        <f t="shared" si="5"/>
        <v>19</v>
      </c>
      <c r="J55" s="30">
        <v>7</v>
      </c>
      <c r="K55" s="30">
        <v>12</v>
      </c>
      <c r="M55" s="18"/>
      <c r="N55" s="19"/>
      <c r="O55" s="19"/>
      <c r="P55" s="18"/>
      <c r="Q55" s="18"/>
      <c r="R55" s="18"/>
      <c r="S55" s="18"/>
    </row>
    <row r="56" spans="1:19" ht="17.25">
      <c r="A56" s="32" t="s">
        <v>49</v>
      </c>
      <c r="B56" s="17">
        <f t="shared" si="3"/>
        <v>11418</v>
      </c>
      <c r="C56" s="17">
        <f t="shared" si="3"/>
        <v>5777</v>
      </c>
      <c r="D56" s="17">
        <f t="shared" si="3"/>
        <v>5641</v>
      </c>
      <c r="E56" s="26">
        <f t="shared" si="4"/>
        <v>11360</v>
      </c>
      <c r="F56" s="34">
        <v>5753</v>
      </c>
      <c r="G56" s="34">
        <v>5607</v>
      </c>
      <c r="H56" s="34">
        <v>4625</v>
      </c>
      <c r="I56" s="26">
        <f t="shared" si="5"/>
        <v>58</v>
      </c>
      <c r="J56" s="30">
        <v>24</v>
      </c>
      <c r="K56" s="30">
        <v>34</v>
      </c>
      <c r="M56" s="18"/>
      <c r="N56" s="19"/>
      <c r="O56" s="19"/>
      <c r="P56" s="18"/>
      <c r="Q56" s="18"/>
      <c r="R56" s="18"/>
      <c r="S56" s="18"/>
    </row>
    <row r="57" spans="1:19" ht="17.25">
      <c r="A57" s="32" t="s">
        <v>83</v>
      </c>
      <c r="B57" s="17">
        <f t="shared" si="3"/>
        <v>7560</v>
      </c>
      <c r="C57" s="17">
        <f t="shared" si="3"/>
        <v>3732</v>
      </c>
      <c r="D57" s="17">
        <f t="shared" si="3"/>
        <v>3828</v>
      </c>
      <c r="E57" s="26">
        <f t="shared" si="4"/>
        <v>7524</v>
      </c>
      <c r="F57" s="34">
        <v>3723</v>
      </c>
      <c r="G57" s="34">
        <v>3801</v>
      </c>
      <c r="H57" s="34">
        <v>3359</v>
      </c>
      <c r="I57" s="26">
        <f t="shared" si="5"/>
        <v>36</v>
      </c>
      <c r="J57" s="30">
        <v>9</v>
      </c>
      <c r="K57" s="30">
        <v>27</v>
      </c>
      <c r="M57" s="18"/>
      <c r="N57" s="19"/>
      <c r="O57" s="19"/>
      <c r="P57" s="18"/>
      <c r="Q57" s="18"/>
      <c r="R57" s="18"/>
      <c r="S57" s="18"/>
    </row>
    <row r="58" spans="1:19" ht="17.25">
      <c r="A58" s="32" t="s">
        <v>82</v>
      </c>
      <c r="B58" s="17">
        <f t="shared" si="3"/>
        <v>17580</v>
      </c>
      <c r="C58" s="17">
        <f t="shared" si="3"/>
        <v>8998</v>
      </c>
      <c r="D58" s="17">
        <f t="shared" si="3"/>
        <v>8582</v>
      </c>
      <c r="E58" s="26">
        <f t="shared" si="4"/>
        <v>17458</v>
      </c>
      <c r="F58" s="34">
        <v>8937</v>
      </c>
      <c r="G58" s="34">
        <v>8521</v>
      </c>
      <c r="H58" s="34">
        <v>6925</v>
      </c>
      <c r="I58" s="26">
        <f t="shared" si="5"/>
        <v>122</v>
      </c>
      <c r="J58" s="30">
        <v>61</v>
      </c>
      <c r="K58" s="30">
        <v>61</v>
      </c>
      <c r="M58" s="18"/>
      <c r="N58" s="19"/>
      <c r="O58" s="19"/>
      <c r="P58" s="18"/>
      <c r="Q58" s="18"/>
      <c r="R58" s="18"/>
      <c r="S58" s="18"/>
    </row>
    <row r="59" spans="1:19" ht="17.25">
      <c r="A59" s="32" t="s">
        <v>50</v>
      </c>
      <c r="B59" s="17">
        <f t="shared" si="3"/>
        <v>8682</v>
      </c>
      <c r="C59" s="17">
        <f t="shared" si="3"/>
        <v>4591</v>
      </c>
      <c r="D59" s="17">
        <f t="shared" si="3"/>
        <v>4091</v>
      </c>
      <c r="E59" s="26">
        <f t="shared" si="4"/>
        <v>8588</v>
      </c>
      <c r="F59" s="34">
        <v>4554</v>
      </c>
      <c r="G59" s="34">
        <v>4034</v>
      </c>
      <c r="H59" s="34">
        <v>4583</v>
      </c>
      <c r="I59" s="26">
        <f t="shared" si="5"/>
        <v>94</v>
      </c>
      <c r="J59" s="30">
        <v>37</v>
      </c>
      <c r="K59" s="30">
        <v>57</v>
      </c>
      <c r="M59" s="18"/>
      <c r="N59" s="19"/>
      <c r="O59" s="19"/>
      <c r="P59" s="18"/>
      <c r="Q59" s="18"/>
      <c r="R59" s="18"/>
      <c r="S59" s="18"/>
    </row>
    <row r="60" spans="1:19" ht="17.25">
      <c r="A60" s="32" t="s">
        <v>51</v>
      </c>
      <c r="B60" s="17">
        <f t="shared" si="3"/>
        <v>21555</v>
      </c>
      <c r="C60" s="17">
        <f t="shared" si="3"/>
        <v>10739</v>
      </c>
      <c r="D60" s="17">
        <f t="shared" si="3"/>
        <v>10816</v>
      </c>
      <c r="E60" s="26">
        <f t="shared" si="4"/>
        <v>21458</v>
      </c>
      <c r="F60" s="34">
        <v>10714</v>
      </c>
      <c r="G60" s="34">
        <v>10744</v>
      </c>
      <c r="H60" s="34">
        <v>8746</v>
      </c>
      <c r="I60" s="26">
        <f t="shared" si="5"/>
        <v>97</v>
      </c>
      <c r="J60" s="30">
        <v>25</v>
      </c>
      <c r="K60" s="30">
        <v>72</v>
      </c>
      <c r="M60" s="18"/>
      <c r="N60" s="19"/>
      <c r="O60" s="19"/>
      <c r="P60" s="18"/>
      <c r="Q60" s="18"/>
      <c r="R60" s="18"/>
      <c r="S60" s="18"/>
    </row>
    <row r="61" spans="1:19" ht="17.25">
      <c r="A61" s="32" t="s">
        <v>52</v>
      </c>
      <c r="B61" s="17">
        <f t="shared" si="3"/>
        <v>10289</v>
      </c>
      <c r="C61" s="17">
        <f t="shared" si="3"/>
        <v>5048</v>
      </c>
      <c r="D61" s="17">
        <f t="shared" si="3"/>
        <v>5241</v>
      </c>
      <c r="E61" s="26">
        <f t="shared" si="4"/>
        <v>10248</v>
      </c>
      <c r="F61" s="34">
        <v>5034</v>
      </c>
      <c r="G61" s="34">
        <v>5214</v>
      </c>
      <c r="H61" s="34">
        <v>4147</v>
      </c>
      <c r="I61" s="26">
        <f t="shared" si="5"/>
        <v>41</v>
      </c>
      <c r="J61" s="30">
        <v>14</v>
      </c>
      <c r="K61" s="30">
        <v>27</v>
      </c>
      <c r="M61" s="18"/>
      <c r="N61" s="19"/>
      <c r="O61" s="19"/>
      <c r="P61" s="18"/>
      <c r="Q61" s="18"/>
      <c r="R61" s="18"/>
      <c r="S61" s="18"/>
    </row>
    <row r="62" spans="1:19" ht="17.25">
      <c r="A62" s="32" t="s">
        <v>53</v>
      </c>
      <c r="B62" s="17">
        <f t="shared" si="3"/>
        <v>26085</v>
      </c>
      <c r="C62" s="17">
        <f t="shared" si="3"/>
        <v>13010</v>
      </c>
      <c r="D62" s="17">
        <f t="shared" si="3"/>
        <v>13075</v>
      </c>
      <c r="E62" s="26">
        <f t="shared" si="4"/>
        <v>26013</v>
      </c>
      <c r="F62" s="34">
        <v>12981</v>
      </c>
      <c r="G62" s="34">
        <v>13032</v>
      </c>
      <c r="H62" s="34">
        <v>9143</v>
      </c>
      <c r="I62" s="26">
        <f t="shared" si="5"/>
        <v>72</v>
      </c>
      <c r="J62" s="30">
        <v>29</v>
      </c>
      <c r="K62" s="30">
        <v>43</v>
      </c>
      <c r="M62" s="18"/>
      <c r="N62" s="19"/>
      <c r="O62" s="19"/>
      <c r="P62" s="18"/>
      <c r="Q62" s="18"/>
      <c r="R62" s="18"/>
      <c r="S62" s="18"/>
    </row>
    <row r="63" spans="1:19" ht="17.25">
      <c r="A63" s="32" t="s">
        <v>54</v>
      </c>
      <c r="B63" s="17">
        <f t="shared" si="3"/>
        <v>13074</v>
      </c>
      <c r="C63" s="17">
        <f t="shared" si="3"/>
        <v>6707</v>
      </c>
      <c r="D63" s="17">
        <f t="shared" si="3"/>
        <v>6367</v>
      </c>
      <c r="E63" s="26">
        <f t="shared" si="4"/>
        <v>12838</v>
      </c>
      <c r="F63" s="34">
        <v>6509</v>
      </c>
      <c r="G63" s="34">
        <v>6329</v>
      </c>
      <c r="H63" s="34">
        <v>5309</v>
      </c>
      <c r="I63" s="26">
        <f t="shared" si="5"/>
        <v>236</v>
      </c>
      <c r="J63" s="30">
        <v>198</v>
      </c>
      <c r="K63" s="30">
        <v>38</v>
      </c>
      <c r="M63" s="18"/>
      <c r="N63" s="19"/>
      <c r="O63" s="19"/>
      <c r="P63" s="18"/>
      <c r="Q63" s="18"/>
      <c r="R63" s="18"/>
      <c r="S63" s="18"/>
    </row>
    <row r="64" spans="1:19" ht="17.25">
      <c r="A64" s="32" t="s">
        <v>55</v>
      </c>
      <c r="B64" s="17">
        <f t="shared" ref="B64:D65" si="11">(E64+I64)</f>
        <v>7088</v>
      </c>
      <c r="C64" s="17">
        <f t="shared" si="11"/>
        <v>3902</v>
      </c>
      <c r="D64" s="17">
        <f t="shared" si="11"/>
        <v>3186</v>
      </c>
      <c r="E64" s="26">
        <f t="shared" si="4"/>
        <v>6454</v>
      </c>
      <c r="F64" s="34">
        <v>3310</v>
      </c>
      <c r="G64" s="34">
        <v>3144</v>
      </c>
      <c r="H64" s="34">
        <v>2748</v>
      </c>
      <c r="I64" s="26">
        <f t="shared" si="5"/>
        <v>634</v>
      </c>
      <c r="J64" s="30">
        <v>592</v>
      </c>
      <c r="K64" s="30">
        <v>42</v>
      </c>
      <c r="M64" s="18"/>
      <c r="N64" s="19"/>
      <c r="O64" s="19"/>
      <c r="P64" s="18"/>
      <c r="Q64" s="18"/>
      <c r="R64" s="18"/>
      <c r="S64" s="18"/>
    </row>
    <row r="65" spans="1:19" ht="17.25">
      <c r="A65" s="32" t="s">
        <v>56</v>
      </c>
      <c r="B65" s="17">
        <f t="shared" si="11"/>
        <v>41417</v>
      </c>
      <c r="C65" s="17">
        <f t="shared" si="11"/>
        <v>22295</v>
      </c>
      <c r="D65" s="17">
        <f t="shared" si="11"/>
        <v>19122</v>
      </c>
      <c r="E65" s="26">
        <f t="shared" si="4"/>
        <v>39955</v>
      </c>
      <c r="F65" s="34">
        <v>21516</v>
      </c>
      <c r="G65" s="34">
        <v>18439</v>
      </c>
      <c r="H65" s="34">
        <v>17768</v>
      </c>
      <c r="I65" s="26">
        <f t="shared" si="5"/>
        <v>1462</v>
      </c>
      <c r="J65" s="30">
        <v>779</v>
      </c>
      <c r="K65" s="30">
        <v>683</v>
      </c>
      <c r="M65" s="18"/>
      <c r="N65" s="19"/>
      <c r="O65" s="19"/>
      <c r="P65" s="18"/>
      <c r="Q65" s="18"/>
      <c r="R65" s="18"/>
      <c r="S65" s="18"/>
    </row>
  </sheetData>
  <mergeCells count="5">
    <mergeCell ref="C1:I1"/>
    <mergeCell ref="A3:A4"/>
    <mergeCell ref="B3:D3"/>
    <mergeCell ref="E3:H3"/>
    <mergeCell ref="I3:K3"/>
  </mergeCells>
  <phoneticPr fontId="83" type="noConversion"/>
  <pageMargins left="0.39370078740157483" right="0.39370078740157483" top="0.27559055118110237" bottom="0.15748031496062992" header="0.15748031496062992" footer="0.11811023622047245"/>
  <pageSetup paperSize="9"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2021.1월말 인구(외국인포함)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경남도청</dc:creator>
  <cp:lastModifiedBy>user</cp:lastModifiedBy>
  <cp:lastPrinted>2018-01-22T06:26:02Z</cp:lastPrinted>
  <dcterms:created xsi:type="dcterms:W3CDTF">2009-12-11T08:44:30Z</dcterms:created>
  <dcterms:modified xsi:type="dcterms:W3CDTF">2021-02-23T00:13:06Z</dcterms:modified>
</cp:coreProperties>
</file>