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통계\03 주민등록 인구통계\10월\"/>
    </mc:Choice>
  </mc:AlternateContent>
  <bookViews>
    <workbookView xWindow="0" yWindow="0" windowWidth="10365" windowHeight="12225" firstSheet="2" activeTab="2"/>
  </bookViews>
  <sheets>
    <sheet name="--------" sheetId="2" state="veryHidden" r:id="rId1"/>
    <sheet name="Recovered_Sheet1" sheetId="3" state="veryHidden" r:id="rId2"/>
    <sheet name="인구현황(외국인포함)" sheetId="6" r:id="rId3"/>
  </sheets>
  <calcPr calcId="162913"/>
</workbook>
</file>

<file path=xl/calcChain.xml><?xml version="1.0" encoding="utf-8"?>
<calcChain xmlns="http://schemas.openxmlformats.org/spreadsheetml/2006/main">
  <c r="K23" i="6" l="1"/>
  <c r="J23" i="6"/>
  <c r="K6" i="6" l="1"/>
  <c r="J6" i="6"/>
  <c r="G6" i="6" l="1"/>
  <c r="H6" i="6"/>
  <c r="F6" i="6"/>
  <c r="F14" i="6" l="1"/>
  <c r="G14" i="6"/>
  <c r="H14" i="6"/>
  <c r="I65" i="6" l="1"/>
  <c r="E65" i="6"/>
  <c r="D65" i="6"/>
  <c r="C65" i="6"/>
  <c r="I64" i="6"/>
  <c r="E64" i="6"/>
  <c r="D64" i="6"/>
  <c r="C64" i="6"/>
  <c r="I63" i="6"/>
  <c r="E63" i="6"/>
  <c r="D63" i="6"/>
  <c r="C63" i="6"/>
  <c r="I62" i="6"/>
  <c r="E62" i="6"/>
  <c r="D62" i="6"/>
  <c r="C62" i="6"/>
  <c r="I61" i="6"/>
  <c r="E61" i="6"/>
  <c r="D61" i="6"/>
  <c r="C61" i="6"/>
  <c r="I60" i="6"/>
  <c r="E60" i="6"/>
  <c r="D60" i="6"/>
  <c r="C60" i="6"/>
  <c r="I59" i="6"/>
  <c r="E59" i="6"/>
  <c r="D59" i="6"/>
  <c r="C59" i="6"/>
  <c r="I58" i="6"/>
  <c r="E58" i="6"/>
  <c r="D58" i="6"/>
  <c r="C58" i="6"/>
  <c r="I57" i="6"/>
  <c r="E57" i="6"/>
  <c r="D57" i="6"/>
  <c r="C57" i="6"/>
  <c r="I56" i="6"/>
  <c r="E56" i="6"/>
  <c r="D56" i="6"/>
  <c r="C56" i="6"/>
  <c r="I55" i="6"/>
  <c r="E55" i="6"/>
  <c r="D55" i="6"/>
  <c r="C55" i="6"/>
  <c r="I54" i="6"/>
  <c r="E54" i="6"/>
  <c r="D54" i="6"/>
  <c r="C54" i="6"/>
  <c r="I53" i="6"/>
  <c r="E53" i="6"/>
  <c r="D53" i="6"/>
  <c r="C53" i="6"/>
  <c r="K52" i="6"/>
  <c r="J52" i="6"/>
  <c r="H52" i="6"/>
  <c r="G52" i="6"/>
  <c r="F52" i="6"/>
  <c r="I51" i="6"/>
  <c r="E51" i="6"/>
  <c r="D51" i="6"/>
  <c r="C51" i="6"/>
  <c r="I50" i="6"/>
  <c r="E50" i="6"/>
  <c r="D50" i="6"/>
  <c r="C50" i="6"/>
  <c r="I49" i="6"/>
  <c r="E49" i="6"/>
  <c r="D49" i="6"/>
  <c r="C49" i="6"/>
  <c r="I48" i="6"/>
  <c r="E48" i="6"/>
  <c r="D48" i="6"/>
  <c r="C48" i="6"/>
  <c r="I47" i="6"/>
  <c r="E47" i="6"/>
  <c r="D47" i="6"/>
  <c r="C47" i="6"/>
  <c r="I46" i="6"/>
  <c r="E46" i="6"/>
  <c r="D46" i="6"/>
  <c r="C46" i="6"/>
  <c r="I45" i="6"/>
  <c r="E45" i="6"/>
  <c r="D45" i="6"/>
  <c r="C45" i="6"/>
  <c r="I44" i="6"/>
  <c r="E44" i="6"/>
  <c r="D44" i="6"/>
  <c r="C44" i="6"/>
  <c r="I43" i="6"/>
  <c r="E43" i="6"/>
  <c r="D43" i="6"/>
  <c r="C43" i="6"/>
  <c r="I42" i="6"/>
  <c r="E42" i="6"/>
  <c r="D42" i="6"/>
  <c r="C42" i="6"/>
  <c r="I41" i="6"/>
  <c r="E41" i="6"/>
  <c r="D41" i="6"/>
  <c r="C41" i="6"/>
  <c r="I40" i="6"/>
  <c r="E40" i="6"/>
  <c r="D40" i="6"/>
  <c r="C40" i="6"/>
  <c r="K39" i="6"/>
  <c r="J39" i="6"/>
  <c r="H39" i="6"/>
  <c r="G39" i="6"/>
  <c r="F39" i="6"/>
  <c r="I38" i="6"/>
  <c r="E38" i="6"/>
  <c r="D38" i="6"/>
  <c r="C38" i="6"/>
  <c r="I37" i="6"/>
  <c r="E37" i="6"/>
  <c r="D37" i="6"/>
  <c r="C37" i="6"/>
  <c r="I36" i="6"/>
  <c r="E36" i="6"/>
  <c r="D36" i="6"/>
  <c r="C36" i="6"/>
  <c r="I35" i="6"/>
  <c r="E35" i="6"/>
  <c r="D35" i="6"/>
  <c r="C35" i="6"/>
  <c r="I34" i="6"/>
  <c r="E34" i="6"/>
  <c r="D34" i="6"/>
  <c r="C34" i="6"/>
  <c r="I33" i="6"/>
  <c r="E33" i="6"/>
  <c r="D33" i="6"/>
  <c r="C33" i="6"/>
  <c r="I32" i="6"/>
  <c r="E32" i="6"/>
  <c r="D32" i="6"/>
  <c r="C32" i="6"/>
  <c r="I31" i="6"/>
  <c r="E31" i="6"/>
  <c r="D31" i="6"/>
  <c r="C31" i="6"/>
  <c r="I30" i="6"/>
  <c r="E30" i="6"/>
  <c r="D30" i="6"/>
  <c r="C30" i="6"/>
  <c r="I29" i="6"/>
  <c r="E29" i="6"/>
  <c r="D29" i="6"/>
  <c r="C29" i="6"/>
  <c r="I28" i="6"/>
  <c r="E28" i="6"/>
  <c r="D28" i="6"/>
  <c r="C28" i="6"/>
  <c r="I27" i="6"/>
  <c r="E27" i="6"/>
  <c r="D27" i="6"/>
  <c r="C27" i="6"/>
  <c r="I26" i="6"/>
  <c r="E26" i="6"/>
  <c r="D26" i="6"/>
  <c r="C26" i="6"/>
  <c r="I25" i="6"/>
  <c r="E25" i="6"/>
  <c r="D25" i="6"/>
  <c r="C25" i="6"/>
  <c r="I24" i="6"/>
  <c r="E24" i="6"/>
  <c r="D24" i="6"/>
  <c r="C24" i="6"/>
  <c r="H23" i="6"/>
  <c r="G23" i="6"/>
  <c r="F23" i="6"/>
  <c r="I22" i="6"/>
  <c r="E22" i="6"/>
  <c r="D22" i="6"/>
  <c r="C22" i="6"/>
  <c r="I21" i="6"/>
  <c r="E21" i="6"/>
  <c r="D21" i="6"/>
  <c r="C21" i="6"/>
  <c r="I20" i="6"/>
  <c r="E20" i="6"/>
  <c r="D20" i="6"/>
  <c r="C20" i="6"/>
  <c r="I19" i="6"/>
  <c r="E19" i="6"/>
  <c r="D19" i="6"/>
  <c r="C19" i="6"/>
  <c r="I18" i="6"/>
  <c r="E18" i="6"/>
  <c r="D18" i="6"/>
  <c r="C18" i="6"/>
  <c r="I17" i="6"/>
  <c r="E17" i="6"/>
  <c r="D17" i="6"/>
  <c r="C17" i="6"/>
  <c r="I15" i="6"/>
  <c r="E15" i="6"/>
  <c r="D15" i="6"/>
  <c r="C15" i="6"/>
  <c r="K14" i="6"/>
  <c r="J14" i="6"/>
  <c r="I16" i="6"/>
  <c r="E16" i="6"/>
  <c r="D16" i="6"/>
  <c r="C16" i="6"/>
  <c r="I13" i="6"/>
  <c r="E13" i="6"/>
  <c r="D13" i="6"/>
  <c r="C13" i="6"/>
  <c r="I12" i="6"/>
  <c r="E12" i="6"/>
  <c r="D12" i="6"/>
  <c r="C12" i="6"/>
  <c r="I11" i="6"/>
  <c r="E11" i="6"/>
  <c r="D11" i="6"/>
  <c r="C11" i="6"/>
  <c r="I10" i="6"/>
  <c r="E10" i="6"/>
  <c r="D10" i="6"/>
  <c r="C10" i="6"/>
  <c r="I9" i="6"/>
  <c r="E9" i="6"/>
  <c r="D9" i="6"/>
  <c r="C9" i="6"/>
  <c r="I8" i="6"/>
  <c r="E8" i="6"/>
  <c r="D8" i="6"/>
  <c r="C8" i="6"/>
  <c r="I7" i="6"/>
  <c r="I6" i="6" s="1"/>
  <c r="E7" i="6"/>
  <c r="D7" i="6"/>
  <c r="C7" i="6"/>
  <c r="B18" i="6" l="1"/>
  <c r="B20" i="6"/>
  <c r="B64" i="6"/>
  <c r="B65" i="6"/>
  <c r="C23" i="6"/>
  <c r="J5" i="6"/>
  <c r="B17" i="6"/>
  <c r="D52" i="6"/>
  <c r="E39" i="6"/>
  <c r="B19" i="6"/>
  <c r="B21" i="6"/>
  <c r="B22" i="6"/>
  <c r="B53" i="6"/>
  <c r="B54" i="6"/>
  <c r="B55" i="6"/>
  <c r="B56" i="6"/>
  <c r="B57" i="6"/>
  <c r="D39" i="6"/>
  <c r="B42" i="6"/>
  <c r="B46" i="6"/>
  <c r="B47" i="6"/>
  <c r="B48" i="6"/>
  <c r="B49" i="6"/>
  <c r="B51" i="6"/>
  <c r="B28" i="6"/>
  <c r="B29" i="6"/>
  <c r="B31" i="6"/>
  <c r="B32" i="6"/>
  <c r="B33" i="6"/>
  <c r="B34" i="6"/>
  <c r="B35" i="6"/>
  <c r="B7" i="6"/>
  <c r="B8" i="6"/>
  <c r="B10" i="6"/>
  <c r="B11" i="6"/>
  <c r="B12" i="6"/>
  <c r="B16" i="6"/>
  <c r="K5" i="6"/>
  <c r="E6" i="6"/>
  <c r="C52" i="6"/>
  <c r="I52" i="6"/>
  <c r="B58" i="6"/>
  <c r="B59" i="6"/>
  <c r="B60" i="6"/>
  <c r="B61" i="6"/>
  <c r="B62" i="6"/>
  <c r="B63" i="6"/>
  <c r="B40" i="6"/>
  <c r="B41" i="6"/>
  <c r="I39" i="6"/>
  <c r="B43" i="6"/>
  <c r="B44" i="6"/>
  <c r="B45" i="6"/>
  <c r="B50" i="6"/>
  <c r="B24" i="6"/>
  <c r="B25" i="6"/>
  <c r="B26" i="6"/>
  <c r="B30" i="6"/>
  <c r="I23" i="6"/>
  <c r="B36" i="6"/>
  <c r="B37" i="6"/>
  <c r="B38" i="6"/>
  <c r="C14" i="6"/>
  <c r="D14" i="6"/>
  <c r="H5" i="6"/>
  <c r="B15" i="6"/>
  <c r="D6" i="6"/>
  <c r="G5" i="6"/>
  <c r="B13" i="6"/>
  <c r="B9" i="6"/>
  <c r="C6" i="6"/>
  <c r="E14" i="6"/>
  <c r="I14" i="6"/>
  <c r="D23" i="6"/>
  <c r="C39" i="6"/>
  <c r="E52" i="6"/>
  <c r="B27" i="6"/>
  <c r="F5" i="6"/>
  <c r="E23" i="6"/>
  <c r="B6" i="6" l="1"/>
  <c r="B39" i="6"/>
  <c r="D5" i="6"/>
  <c r="B52" i="6"/>
  <c r="I5" i="6"/>
  <c r="B23" i="6"/>
  <c r="B14" i="6"/>
  <c r="C5" i="6"/>
  <c r="E5" i="6"/>
  <c r="B5" i="6" l="1"/>
  <c r="C6" i="2" l="1"/>
  <c r="A23" i="2"/>
  <c r="C29" i="2"/>
</calcChain>
</file>

<file path=xl/sharedStrings.xml><?xml version="1.0" encoding="utf-8"?>
<sst xmlns="http://schemas.openxmlformats.org/spreadsheetml/2006/main" count="108" uniqueCount="90">
  <si>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</si>
  <si>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</si>
  <si>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</si>
  <si>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</si>
  <si>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</si>
  <si>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</si>
  <si>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</si>
  <si>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</si>
  <si>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</si>
  <si>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</si>
  <si>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</si>
  <si>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</si>
  <si>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</si>
  <si>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</si>
  <si>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</si>
  <si>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</si>
  <si>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</si>
  <si>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</si>
  <si>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</si>
  <si>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</si>
  <si>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</si>
  <si>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</si>
  <si>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</si>
  <si>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</si>
  <si>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</si>
  <si>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</si>
  <si>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</si>
  <si>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</si>
  <si>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</si>
  <si>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</si>
  <si>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</si>
  <si>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</si>
  <si>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</si>
  <si>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</si>
  <si>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</si>
  <si>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</si>
  <si>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</si>
  <si>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</si>
  <si>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</si>
  <si>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</si>
  <si>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</si>
  <si>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</si>
  <si>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</si>
  <si>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</si>
  <si>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</si>
  <si>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</si>
  <si>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</si>
  <si>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</si>
  <si>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</si>
  <si>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</si>
  <si>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</si>
  <si>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</si>
  <si>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</si>
  <si>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</si>
  <si>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</si>
  <si>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</si>
  <si>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</si>
  <si>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</si>
  <si>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</si>
  <si>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</si>
  <si>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</si>
  <si>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</si>
  <si>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</si>
  <si>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</si>
  <si>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</si>
  <si>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</si>
  <si>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</si>
  <si>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</si>
  <si>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</si>
  <si>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</si>
  <si>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</si>
  <si>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</si>
  <si>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</si>
  <si>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</si>
  <si>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</si>
  <si>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</si>
  <si>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</si>
  <si>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</si>
  <si>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</si>
  <si>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</si>
  <si>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 xml:space="preserve">반월중앙동      </t>
  </si>
  <si>
    <t xml:space="preserve">석전동          </t>
  </si>
  <si>
    <t xml:space="preserve">석동            </t>
    <phoneticPr fontId="82" type="noConversion"/>
  </si>
  <si>
    <t xml:space="preserve">병암동          </t>
    <phoneticPr fontId="82" type="noConversion"/>
  </si>
  <si>
    <t xml:space="preserve">동읍            </t>
    <phoneticPr fontId="82" type="noConversion"/>
  </si>
  <si>
    <t>- 의창구 퇴촌동(법정동) 일부 → 성산구 반송동</t>
    <phoneticPr fontId="82" type="noConversion"/>
  </si>
  <si>
    <t>- 의창구 대원동·두대동·삼동동·덕정동(법정동) →  성산구 중앙동</t>
    <phoneticPr fontId="82" type="noConversion"/>
  </si>
  <si>
    <t>- 의창구 용지동(행정동) → 성산구 용지동(행정동)</t>
    <phoneticPr fontId="82" type="noConversion"/>
  </si>
  <si>
    <t>※ 의창구-성산구 행정구역 조정(2021. 7. 1.시행)</t>
    <phoneticPr fontId="82" type="noConversion"/>
  </si>
  <si>
    <t>2021년 10월말 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</si>
</sst>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2" formatCode="_-&quot;₩&quot;* #,##0_-;\-&quot;₩&quot;* #,##0_-;_-&quot;₩&quot;* &quot;-&quot;_-;_-@_-"/>
    <numFmt numFmtId="41" formatCode="_-* #,##0_-;\-* #,##0_-;_-* &quot;-&quot;_-;_-@_-"/>
    <numFmt numFmtId="176" formatCode="#,##0\ 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&quot;₩&quot;&quot;₩&quot;&quot;₩&quot;&quot;₩&quot;&quot;₩&quot;&quot;₩&quot;\-#,##0"/>
    <numFmt numFmtId="180" formatCode="&quot;₩&quot;#,##0.00;&quot;₩&quot;&quot;₩&quot;&quot;₩&quot;&quot;₩&quot;&quot;₩&quot;&quot;₩&quot;&quot;₩&quot;&quot;₩&quot;\-#,##0.00"/>
    <numFmt numFmtId="181" formatCode="&quot;₩&quot;#,##0.00;&quot;₩&quot;&quot;₩&quot;&quot;₩&quot;&quot;₩&quot;&quot;₩&quot;&quot;₩&quot;\-#,##0.00"/>
    <numFmt numFmtId="182" formatCode="_ &quot;₩&quot;* #,##0.00_ ;_ &quot;₩&quot;* &quot;₩&quot;\-#,##0.00_ ;_ &quot;₩&quot;* &quot;-&quot;??_ ;_ @_ "/>
    <numFmt numFmtId="183" formatCode="&quot;₩&quot;#,##0;&quot;₩&quot;&quot;₩&quot;&quot;₩&quot;\-#,##0"/>
    <numFmt numFmtId="184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5" formatCode="&quot;₩&quot;#,##0;[Red]&quot;₩&quot;&quot;₩&quot;\-#,##0"/>
    <numFmt numFmtId="186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7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8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89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0" formatCode="&quot;₩&quot;#,##0.00;&quot;₩&quot;\-#,##0.00"/>
    <numFmt numFmtId="191" formatCode="_-[$€-2]* #,##0.00_-;\-[$€-2]* #,##0.00_-;_-[$€-2]* &quot;-&quot;??_-"/>
  </numFmts>
  <fonts count="9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11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7" fontId="29" fillId="0" borderId="0" applyFont="0" applyFill="0" applyBorder="0" applyAlignment="0" applyProtection="0"/>
    <xf numFmtId="0" fontId="3" fillId="0" borderId="0"/>
    <xf numFmtId="178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90" fontId="3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1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7" fontId="29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1" fontId="11" fillId="0" borderId="0"/>
    <xf numFmtId="0" fontId="11" fillId="0" borderId="0"/>
    <xf numFmtId="0" fontId="29" fillId="0" borderId="0"/>
    <xf numFmtId="0" fontId="3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4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3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5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6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3" fillId="0" borderId="0" applyFont="0" applyFill="0" applyBorder="0" applyAlignment="0" applyProtection="0"/>
    <xf numFmtId="187" fontId="11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/>
    <xf numFmtId="0" fontId="48" fillId="0" borderId="0"/>
    <xf numFmtId="0" fontId="3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88" fontId="11" fillId="0" borderId="0">
      <protection locked="0"/>
    </xf>
    <xf numFmtId="189" fontId="11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8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80" fillId="0" borderId="0" xfId="0" applyFont="1">
      <alignment vertical="center"/>
    </xf>
    <xf numFmtId="0" fontId="0" fillId="0" borderId="0" xfId="0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41" fontId="0" fillId="0" borderId="0" xfId="0" applyNumberFormat="1" applyAlignment="1">
      <alignment vertical="center"/>
    </xf>
    <xf numFmtId="0" fontId="83" fillId="0" borderId="8" xfId="0" applyFont="1" applyBorder="1" applyAlignment="1">
      <alignment vertical="center"/>
    </xf>
    <xf numFmtId="0" fontId="83" fillId="0" borderId="0" xfId="0" applyFont="1">
      <alignment vertical="center"/>
    </xf>
    <xf numFmtId="41" fontId="83" fillId="0" borderId="0" xfId="0" applyNumberFormat="1" applyFont="1">
      <alignment vertical="center"/>
    </xf>
    <xf numFmtId="41" fontId="85" fillId="35" borderId="8" xfId="217" applyNumberFormat="1" applyFont="1" applyFill="1" applyBorder="1" applyAlignment="1">
      <alignment vertical="center" wrapText="1"/>
    </xf>
    <xf numFmtId="41" fontId="83" fillId="32" borderId="8" xfId="217" applyFont="1" applyFill="1" applyBorder="1">
      <alignment vertical="center"/>
    </xf>
    <xf numFmtId="41" fontId="83" fillId="36" borderId="8" xfId="222" applyFont="1" applyFill="1" applyBorder="1">
      <alignment vertical="center"/>
    </xf>
    <xf numFmtId="0" fontId="86" fillId="36" borderId="8" xfId="0" applyFont="1" applyFill="1" applyBorder="1" applyAlignment="1">
      <alignment horizontal="center" vertical="center"/>
    </xf>
    <xf numFmtId="41" fontId="86" fillId="36" borderId="8" xfId="217" applyFont="1" applyFill="1" applyBorder="1">
      <alignment vertical="center"/>
    </xf>
    <xf numFmtId="41" fontId="86" fillId="36" borderId="8" xfId="222" applyFont="1" applyFill="1" applyBorder="1">
      <alignment vertical="center"/>
    </xf>
    <xf numFmtId="41" fontId="87" fillId="36" borderId="8" xfId="222" applyFont="1" applyFill="1" applyBorder="1">
      <alignment vertical="center"/>
    </xf>
    <xf numFmtId="176" fontId="87" fillId="36" borderId="8" xfId="0" applyNumberFormat="1" applyFont="1" applyFill="1" applyBorder="1">
      <alignment vertical="center"/>
    </xf>
    <xf numFmtId="3" fontId="89" fillId="37" borderId="27" xfId="0" applyNumberFormat="1" applyFont="1" applyFill="1" applyBorder="1" applyAlignment="1">
      <alignment horizontal="right" vertical="center"/>
    </xf>
    <xf numFmtId="3" fontId="83" fillId="37" borderId="27" xfId="0" applyNumberFormat="1" applyFont="1" applyFill="1" applyBorder="1" applyAlignment="1">
      <alignment horizontal="right" vertical="center"/>
    </xf>
    <xf numFmtId="0" fontId="89" fillId="37" borderId="27" xfId="0" applyNumberFormat="1" applyFont="1" applyFill="1" applyBorder="1" applyAlignment="1">
      <alignment horizontal="right" vertical="center"/>
    </xf>
    <xf numFmtId="0" fontId="85" fillId="27" borderId="8" xfId="0" applyFont="1" applyFill="1" applyBorder="1" applyAlignment="1">
      <alignment horizontal="center" vertical="center"/>
    </xf>
    <xf numFmtId="41" fontId="85" fillId="35" borderId="8" xfId="217" applyNumberFormat="1" applyFont="1" applyFill="1" applyBorder="1" applyAlignment="1">
      <alignment vertical="center"/>
    </xf>
    <xf numFmtId="41" fontId="0" fillId="32" borderId="8" xfId="217" applyFont="1" applyFill="1" applyBorder="1">
      <alignment vertical="center"/>
    </xf>
    <xf numFmtId="41" fontId="0" fillId="36" borderId="8" xfId="222" applyFont="1" applyFill="1" applyBorder="1">
      <alignment vertical="center"/>
    </xf>
    <xf numFmtId="0" fontId="88" fillId="38" borderId="28" xfId="0" applyFont="1" applyFill="1" applyBorder="1" applyAlignment="1">
      <alignment horizontal="left" vertical="center" wrapText="1"/>
    </xf>
    <xf numFmtId="0" fontId="88" fillId="38" borderId="29" xfId="0" applyFont="1" applyFill="1" applyBorder="1" applyAlignment="1">
      <alignment horizontal="left" vertical="center" wrapText="1"/>
    </xf>
    <xf numFmtId="0" fontId="88" fillId="38" borderId="30" xfId="0" applyFont="1" applyFill="1" applyBorder="1" applyAlignment="1">
      <alignment horizontal="left" vertical="center" wrapText="1"/>
    </xf>
    <xf numFmtId="0" fontId="84" fillId="38" borderId="31" xfId="0" quotePrefix="1" applyFont="1" applyFill="1" applyBorder="1" applyAlignment="1">
      <alignment horizontal="left" vertical="center" wrapText="1"/>
    </xf>
    <xf numFmtId="0" fontId="84" fillId="38" borderId="0" xfId="0" applyFont="1" applyFill="1" applyBorder="1" applyAlignment="1">
      <alignment horizontal="left" vertical="center" wrapText="1"/>
    </xf>
    <xf numFmtId="0" fontId="84" fillId="38" borderId="32" xfId="0" applyFont="1" applyFill="1" applyBorder="1" applyAlignment="1">
      <alignment horizontal="left" vertical="center" wrapText="1"/>
    </xf>
    <xf numFmtId="0" fontId="84" fillId="38" borderId="33" xfId="0" quotePrefix="1" applyFont="1" applyFill="1" applyBorder="1" applyAlignment="1">
      <alignment horizontal="left" vertical="center" wrapText="1"/>
    </xf>
    <xf numFmtId="0" fontId="84" fillId="38" borderId="10" xfId="0" applyFont="1" applyFill="1" applyBorder="1" applyAlignment="1">
      <alignment horizontal="left" vertical="center" wrapText="1"/>
    </xf>
    <xf numFmtId="0" fontId="84" fillId="38" borderId="34" xfId="0" applyFont="1" applyFill="1" applyBorder="1" applyAlignment="1">
      <alignment horizontal="left" vertical="center" wrapText="1"/>
    </xf>
    <xf numFmtId="0" fontId="79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85" fillId="27" borderId="23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85" fillId="27" borderId="25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6" xfId="0" applyFont="1" applyBorder="1">
      <alignment vertical="center"/>
    </xf>
    <xf numFmtId="0" fontId="85" fillId="27" borderId="25" xfId="0" applyFont="1" applyFill="1" applyBorder="1" applyAlignment="1">
      <alignment horizontal="center" vertical="center" wrapText="1"/>
    </xf>
    <xf numFmtId="41" fontId="90" fillId="33" borderId="8" xfId="384" applyFont="1" applyFill="1" applyBorder="1">
      <alignment vertical="center"/>
    </xf>
    <xf numFmtId="41" fontId="90" fillId="0" borderId="8" xfId="384" applyFont="1" applyBorder="1">
      <alignment vertical="center"/>
    </xf>
    <xf numFmtId="176" fontId="80" fillId="36" borderId="8" xfId="0" applyNumberFormat="1" applyFont="1" applyFill="1" applyBorder="1">
      <alignment vertical="center"/>
    </xf>
  </cellXfs>
  <cellStyles count="411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10 2" xfId="381"/>
    <cellStyle name="쉼표 [0] 11" xfId="406"/>
    <cellStyle name="쉼표 [0] 12" xfId="380"/>
    <cellStyle name="쉼표 [0] 2" xfId="219"/>
    <cellStyle name="쉼표 [0] 2 2" xfId="220"/>
    <cellStyle name="쉼표 [0] 2 2 2" xfId="383"/>
    <cellStyle name="쉼표 [0] 2 3" xfId="221"/>
    <cellStyle name="쉼표 [0] 2 4" xfId="382"/>
    <cellStyle name="쉼표 [0] 28" xfId="222"/>
    <cellStyle name="쉼표 [0] 28 2" xfId="384"/>
    <cellStyle name="쉼표 [0] 3" xfId="223"/>
    <cellStyle name="쉼표 [0] 3 2" xfId="385"/>
    <cellStyle name="쉼표 [0] 4" xfId="224"/>
    <cellStyle name="쉼표 [0] 4 2" xfId="386"/>
    <cellStyle name="쉼표 [0] 5" xfId="225"/>
    <cellStyle name="쉼표 [0] 5 2" xfId="387"/>
    <cellStyle name="쉼표 [0] 51" xfId="226"/>
    <cellStyle name="쉼표 [0] 51 2" xfId="388"/>
    <cellStyle name="쉼표 [0] 6" xfId="227"/>
    <cellStyle name="쉼표 [0] 6 2" xfId="389"/>
    <cellStyle name="쉼표 [0] 7" xfId="228"/>
    <cellStyle name="쉼표 [0] 7 2" xfId="390"/>
    <cellStyle name="쉼표 [0] 75" xfId="229"/>
    <cellStyle name="쉼표 [0] 75 2" xfId="391"/>
    <cellStyle name="쉼표 [0] 76" xfId="230"/>
    <cellStyle name="쉼표 [0] 76 2" xfId="392"/>
    <cellStyle name="쉼표 [0] 78" xfId="231"/>
    <cellStyle name="쉼표 [0] 78 2" xfId="393"/>
    <cellStyle name="쉼표 [0] 79" xfId="232"/>
    <cellStyle name="쉼표 [0] 79 2" xfId="394"/>
    <cellStyle name="쉼표 [0] 8" xfId="233"/>
    <cellStyle name="쉼표 [0] 8 2" xfId="395"/>
    <cellStyle name="쉼표 [0] 80" xfId="234"/>
    <cellStyle name="쉼표 [0] 80 2" xfId="396"/>
    <cellStyle name="쉼표 [0] 81" xfId="235"/>
    <cellStyle name="쉼표 [0] 81 2" xfId="397"/>
    <cellStyle name="쉼표 [0] 82" xfId="236"/>
    <cellStyle name="쉼표 [0] 82 2" xfId="398"/>
    <cellStyle name="쉼표 [0] 84" xfId="237"/>
    <cellStyle name="쉼표 [0] 84 2" xfId="399"/>
    <cellStyle name="쉼표 [0] 85" xfId="238"/>
    <cellStyle name="쉼표 [0] 85 2" xfId="400"/>
    <cellStyle name="쉼표 [0] 9" xfId="239"/>
    <cellStyle name="쉼표 [0] 9 2" xfId="401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 [0] 2" xfId="402"/>
    <cellStyle name="콤마_  종  합  " xfId="277"/>
    <cellStyle name="큰제목" xfId="278"/>
    <cellStyle name="큰제목 2" xfId="279"/>
    <cellStyle name="통화 [0] 2" xfId="280"/>
    <cellStyle name="통화 [0] 2 2" xfId="403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43" xfId="405"/>
    <cellStyle name="표준 44" xfId="408"/>
    <cellStyle name="표준 45" xfId="409"/>
    <cellStyle name="표준 46" xfId="404"/>
    <cellStyle name="표준 47" xfId="407"/>
    <cellStyle name="표준 48" xfId="410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70</v>
      </c>
      <c r="C1" s="4" t="b">
        <v>0</v>
      </c>
    </row>
    <row r="2" spans="1:3" ht="13.5" thickBot="1">
      <c r="A2" s="3" t="s">
        <v>58</v>
      </c>
    </row>
    <row r="3" spans="1:3" ht="13.5" thickBot="1">
      <c r="A3" s="5" t="s">
        <v>59</v>
      </c>
      <c r="C3" s="6" t="s">
        <v>60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61</v>
      </c>
      <c r="C7" s="7" t="e">
        <v>#NAME?</v>
      </c>
    </row>
    <row r="8" spans="1:3">
      <c r="A8" s="9" t="s">
        <v>62</v>
      </c>
      <c r="C8" s="7" t="e">
        <v>#NAME?</v>
      </c>
    </row>
    <row r="9" spans="1:3">
      <c r="A9" s="10" t="s">
        <v>63</v>
      </c>
      <c r="C9" s="7" t="e">
        <v>#NAME?</v>
      </c>
    </row>
    <row r="10" spans="1:3">
      <c r="A10" s="9" t="s">
        <v>64</v>
      </c>
      <c r="C10" s="7" t="b">
        <v>0</v>
      </c>
    </row>
    <row r="11" spans="1:3" ht="13.5" thickBot="1">
      <c r="A11" s="11" t="s">
        <v>65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66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67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68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69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71</v>
      </c>
    </row>
    <row r="2" spans="1:3" ht="13.5" thickBot="1">
      <c r="A2" s="3" t="s">
        <v>58</v>
      </c>
    </row>
    <row r="3" spans="1:3" ht="13.5" thickBot="1">
      <c r="A3" s="5" t="s">
        <v>59</v>
      </c>
      <c r="C3" s="6" t="s">
        <v>60</v>
      </c>
    </row>
    <row r="4" spans="1:3">
      <c r="A4" s="5">
        <v>3</v>
      </c>
    </row>
    <row r="6" spans="1:3" ht="13.5" thickBot="1"/>
    <row r="7" spans="1:3">
      <c r="A7" s="8" t="s">
        <v>61</v>
      </c>
    </row>
    <row r="8" spans="1:3">
      <c r="A8" s="9" t="s">
        <v>62</v>
      </c>
    </row>
    <row r="9" spans="1:3">
      <c r="A9" s="10" t="s">
        <v>63</v>
      </c>
    </row>
    <row r="10" spans="1:3">
      <c r="A10" s="9" t="s">
        <v>64</v>
      </c>
    </row>
    <row r="11" spans="1:3" ht="13.5" thickBot="1">
      <c r="A11" s="11" t="s">
        <v>65</v>
      </c>
    </row>
    <row r="13" spans="1:3" ht="13.5" thickBot="1"/>
    <row r="14" spans="1:3" ht="13.5" thickBot="1">
      <c r="A14" s="6" t="s">
        <v>66</v>
      </c>
    </row>
    <row r="16" spans="1:3" ht="13.5" thickBot="1"/>
    <row r="17" spans="1:3" ht="13.5" thickBot="1">
      <c r="C17" s="6" t="s">
        <v>67</v>
      </c>
    </row>
    <row r="20" spans="1:3">
      <c r="A20" s="13" t="s">
        <v>68</v>
      </c>
    </row>
    <row r="26" spans="1:3" ht="13.5" thickBot="1">
      <c r="C26" s="15" t="s">
        <v>69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Normal="100" workbookViewId="0">
      <selection activeCell="A3" sqref="A3:A4"/>
    </sheetView>
  </sheetViews>
  <sheetFormatPr defaultRowHeight="16.5"/>
  <cols>
    <col min="1" max="1" width="13.625" style="18" customWidth="1"/>
    <col min="2" max="2" width="13.75" style="22" customWidth="1"/>
    <col min="3" max="3" width="12" style="22" customWidth="1"/>
    <col min="4" max="4" width="11.625" style="22" customWidth="1"/>
    <col min="5" max="5" width="12.75" style="22" customWidth="1"/>
    <col min="6" max="9" width="13" style="22" customWidth="1"/>
    <col min="10" max="11" width="11.125" style="22" customWidth="1"/>
    <col min="12" max="16384" width="9" style="22"/>
  </cols>
  <sheetData>
    <row r="1" spans="1:14" ht="31.5" customHeight="1">
      <c r="C1" s="53" t="s">
        <v>89</v>
      </c>
      <c r="D1" s="54"/>
      <c r="E1" s="54"/>
      <c r="F1" s="54"/>
      <c r="G1" s="54"/>
      <c r="H1" s="54"/>
      <c r="I1" s="54"/>
    </row>
    <row r="2" spans="1:14">
      <c r="A2" s="18" t="s">
        <v>78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14" ht="36" customHeight="1">
      <c r="A3" s="55" t="s">
        <v>6</v>
      </c>
      <c r="B3" s="57" t="s">
        <v>57</v>
      </c>
      <c r="C3" s="58"/>
      <c r="D3" s="59"/>
      <c r="E3" s="60" t="s">
        <v>1</v>
      </c>
      <c r="F3" s="58"/>
      <c r="G3" s="58"/>
      <c r="H3" s="59"/>
      <c r="I3" s="60" t="s">
        <v>79</v>
      </c>
      <c r="J3" s="58"/>
      <c r="K3" s="59"/>
    </row>
    <row r="4" spans="1:14" ht="21" customHeight="1">
      <c r="A4" s="56"/>
      <c r="B4" s="40" t="s">
        <v>2</v>
      </c>
      <c r="C4" s="40" t="s">
        <v>3</v>
      </c>
      <c r="D4" s="40" t="s">
        <v>4</v>
      </c>
      <c r="E4" s="40" t="s">
        <v>2</v>
      </c>
      <c r="F4" s="40" t="s">
        <v>3</v>
      </c>
      <c r="G4" s="40" t="s">
        <v>4</v>
      </c>
      <c r="H4" s="40" t="s">
        <v>5</v>
      </c>
      <c r="I4" s="40" t="s">
        <v>2</v>
      </c>
      <c r="J4" s="40" t="s">
        <v>3</v>
      </c>
      <c r="K4" s="40" t="s">
        <v>4</v>
      </c>
    </row>
    <row r="5" spans="1:14" s="25" customFormat="1" ht="20.25" customHeight="1">
      <c r="A5" s="41" t="s">
        <v>72</v>
      </c>
      <c r="B5" s="29">
        <f t="shared" ref="B5:K5" si="0">B6+B14+B23+B39+B52</f>
        <v>1046674</v>
      </c>
      <c r="C5" s="29">
        <f t="shared" si="0"/>
        <v>531269</v>
      </c>
      <c r="D5" s="29">
        <f t="shared" si="0"/>
        <v>515405</v>
      </c>
      <c r="E5" s="29">
        <f t="shared" si="0"/>
        <v>1033729</v>
      </c>
      <c r="F5" s="29">
        <f t="shared" si="0"/>
        <v>523629</v>
      </c>
      <c r="G5" s="29">
        <f t="shared" si="0"/>
        <v>510100</v>
      </c>
      <c r="H5" s="29">
        <f t="shared" si="0"/>
        <v>450848</v>
      </c>
      <c r="I5" s="29">
        <f t="shared" si="0"/>
        <v>12945</v>
      </c>
      <c r="J5" s="29">
        <f t="shared" si="0"/>
        <v>7640</v>
      </c>
      <c r="K5" s="29">
        <f t="shared" si="0"/>
        <v>5305</v>
      </c>
    </row>
    <row r="6" spans="1:14">
      <c r="A6" s="32" t="s">
        <v>73</v>
      </c>
      <c r="B6" s="33">
        <f>(E6+I6)</f>
        <v>221026</v>
      </c>
      <c r="C6" s="33">
        <f>(F6+J6)</f>
        <v>112656</v>
      </c>
      <c r="D6" s="33">
        <f>(G6+K6)</f>
        <v>108370</v>
      </c>
      <c r="E6" s="34">
        <f>SUM(F6:G6)</f>
        <v>218234</v>
      </c>
      <c r="F6" s="34">
        <f>SUM(F7:F13)</f>
        <v>111085</v>
      </c>
      <c r="G6" s="34">
        <f t="shared" ref="G6:H6" si="1">SUM(G7:G13)</f>
        <v>107149</v>
      </c>
      <c r="H6" s="34">
        <f t="shared" si="1"/>
        <v>95412</v>
      </c>
      <c r="I6" s="34">
        <f>SUM(I7:I13)</f>
        <v>2792</v>
      </c>
      <c r="J6" s="34">
        <f>SUM(J7:J13)</f>
        <v>1571</v>
      </c>
      <c r="K6" s="34">
        <f>SUM(K7:K13)</f>
        <v>1221</v>
      </c>
      <c r="M6" s="17"/>
      <c r="N6" s="17"/>
    </row>
    <row r="7" spans="1:14" ht="17.25">
      <c r="A7" s="23" t="s">
        <v>84</v>
      </c>
      <c r="B7" s="42">
        <f t="shared" ref="B7:D63" si="2">(E7+I7)</f>
        <v>19917</v>
      </c>
      <c r="C7" s="42">
        <f t="shared" si="2"/>
        <v>10154</v>
      </c>
      <c r="D7" s="42">
        <f t="shared" si="2"/>
        <v>9763</v>
      </c>
      <c r="E7" s="43">
        <f t="shared" ref="E7:E65" si="3">SUM(F7:G7)</f>
        <v>19756</v>
      </c>
      <c r="F7" s="37">
        <v>10063</v>
      </c>
      <c r="G7" s="37">
        <v>9693</v>
      </c>
      <c r="H7" s="37">
        <v>9049</v>
      </c>
      <c r="I7" s="43">
        <f>J7+K7</f>
        <v>161</v>
      </c>
      <c r="J7" s="61">
        <v>91</v>
      </c>
      <c r="K7" s="62">
        <v>70</v>
      </c>
      <c r="M7" s="17"/>
      <c r="N7" s="17"/>
    </row>
    <row r="8" spans="1:14" ht="17.25">
      <c r="A8" s="23" t="s">
        <v>7</v>
      </c>
      <c r="B8" s="42">
        <f t="shared" si="2"/>
        <v>43564</v>
      </c>
      <c r="C8" s="42">
        <f t="shared" si="2"/>
        <v>21927</v>
      </c>
      <c r="D8" s="42">
        <f t="shared" si="2"/>
        <v>21637</v>
      </c>
      <c r="E8" s="43">
        <f t="shared" si="3"/>
        <v>43363</v>
      </c>
      <c r="F8" s="37">
        <v>21836</v>
      </c>
      <c r="G8" s="37">
        <v>21527</v>
      </c>
      <c r="H8" s="37">
        <v>16667</v>
      </c>
      <c r="I8" s="43">
        <f t="shared" ref="I8:I65" si="4">J8+K8</f>
        <v>201</v>
      </c>
      <c r="J8" s="61">
        <v>91</v>
      </c>
      <c r="K8" s="62">
        <v>110</v>
      </c>
      <c r="M8" s="17"/>
      <c r="N8" s="17"/>
    </row>
    <row r="9" spans="1:14" ht="17.25">
      <c r="A9" s="23" t="s">
        <v>8</v>
      </c>
      <c r="B9" s="42">
        <f t="shared" si="2"/>
        <v>7426</v>
      </c>
      <c r="C9" s="42">
        <f t="shared" si="2"/>
        <v>3848</v>
      </c>
      <c r="D9" s="42">
        <f t="shared" si="2"/>
        <v>3578</v>
      </c>
      <c r="E9" s="43">
        <f t="shared" si="3"/>
        <v>7124</v>
      </c>
      <c r="F9" s="37">
        <v>3602</v>
      </c>
      <c r="G9" s="37">
        <v>3522</v>
      </c>
      <c r="H9" s="37">
        <v>3672</v>
      </c>
      <c r="I9" s="43">
        <f t="shared" si="4"/>
        <v>302</v>
      </c>
      <c r="J9" s="61">
        <v>246</v>
      </c>
      <c r="K9" s="62">
        <v>56</v>
      </c>
      <c r="M9" s="17"/>
      <c r="N9" s="17"/>
    </row>
    <row r="10" spans="1:14" ht="17.25">
      <c r="A10" s="23" t="s">
        <v>9</v>
      </c>
      <c r="B10" s="42">
        <f t="shared" si="2"/>
        <v>50718</v>
      </c>
      <c r="C10" s="42">
        <f t="shared" si="2"/>
        <v>25631</v>
      </c>
      <c r="D10" s="42">
        <f t="shared" si="2"/>
        <v>25087</v>
      </c>
      <c r="E10" s="43">
        <f t="shared" si="3"/>
        <v>50479</v>
      </c>
      <c r="F10" s="37">
        <v>25550</v>
      </c>
      <c r="G10" s="37">
        <v>24929</v>
      </c>
      <c r="H10" s="37">
        <v>21115</v>
      </c>
      <c r="I10" s="43">
        <f t="shared" si="4"/>
        <v>239</v>
      </c>
      <c r="J10" s="61">
        <v>81</v>
      </c>
      <c r="K10" s="62">
        <v>158</v>
      </c>
      <c r="M10" s="17"/>
      <c r="N10" s="17"/>
    </row>
    <row r="11" spans="1:14" s="27" customFormat="1" ht="17.25">
      <c r="A11" s="26" t="s">
        <v>10</v>
      </c>
      <c r="B11" s="30">
        <f t="shared" si="2"/>
        <v>26639</v>
      </c>
      <c r="C11" s="30">
        <f t="shared" si="2"/>
        <v>13784</v>
      </c>
      <c r="D11" s="30">
        <f t="shared" si="2"/>
        <v>12855</v>
      </c>
      <c r="E11" s="31">
        <f t="shared" si="3"/>
        <v>25923</v>
      </c>
      <c r="F11" s="37">
        <v>13242</v>
      </c>
      <c r="G11" s="37">
        <v>12681</v>
      </c>
      <c r="H11" s="37">
        <v>10965</v>
      </c>
      <c r="I11" s="31">
        <f t="shared" si="4"/>
        <v>716</v>
      </c>
      <c r="J11" s="61">
        <v>542</v>
      </c>
      <c r="K11" s="62">
        <v>174</v>
      </c>
      <c r="M11" s="28"/>
      <c r="N11" s="28"/>
    </row>
    <row r="12" spans="1:14" ht="17.25">
      <c r="A12" s="26" t="s">
        <v>11</v>
      </c>
      <c r="B12" s="42">
        <f t="shared" si="2"/>
        <v>42095</v>
      </c>
      <c r="C12" s="42">
        <f t="shared" si="2"/>
        <v>21390</v>
      </c>
      <c r="D12" s="42">
        <f t="shared" si="2"/>
        <v>20705</v>
      </c>
      <c r="E12" s="43">
        <f t="shared" si="3"/>
        <v>41487</v>
      </c>
      <c r="F12" s="37">
        <v>21102</v>
      </c>
      <c r="G12" s="37">
        <v>20385</v>
      </c>
      <c r="H12" s="37">
        <v>18134</v>
      </c>
      <c r="I12" s="43">
        <f t="shared" si="4"/>
        <v>608</v>
      </c>
      <c r="J12" s="61">
        <v>288</v>
      </c>
      <c r="K12" s="62">
        <v>320</v>
      </c>
      <c r="M12" s="17"/>
      <c r="N12" s="17"/>
    </row>
    <row r="13" spans="1:14" ht="17.25">
      <c r="A13" s="26" t="s">
        <v>12</v>
      </c>
      <c r="B13" s="42">
        <f t="shared" si="2"/>
        <v>30667</v>
      </c>
      <c r="C13" s="42">
        <f t="shared" si="2"/>
        <v>15922</v>
      </c>
      <c r="D13" s="42">
        <f t="shared" si="2"/>
        <v>14745</v>
      </c>
      <c r="E13" s="43">
        <f t="shared" si="3"/>
        <v>30102</v>
      </c>
      <c r="F13" s="37">
        <v>15690</v>
      </c>
      <c r="G13" s="37">
        <v>14412</v>
      </c>
      <c r="H13" s="37">
        <v>15810</v>
      </c>
      <c r="I13" s="43">
        <f t="shared" si="4"/>
        <v>565</v>
      </c>
      <c r="J13" s="61">
        <v>232</v>
      </c>
      <c r="K13" s="62">
        <v>333</v>
      </c>
      <c r="M13" s="17"/>
      <c r="N13" s="17"/>
    </row>
    <row r="14" spans="1:14">
      <c r="A14" s="32" t="s">
        <v>74</v>
      </c>
      <c r="B14" s="33">
        <f t="shared" si="2"/>
        <v>255806</v>
      </c>
      <c r="C14" s="33">
        <f t="shared" si="2"/>
        <v>130977</v>
      </c>
      <c r="D14" s="33">
        <f t="shared" si="2"/>
        <v>124829</v>
      </c>
      <c r="E14" s="34">
        <f t="shared" si="3"/>
        <v>252396</v>
      </c>
      <c r="F14" s="35">
        <f>SUM(F15:F22)</f>
        <v>128793</v>
      </c>
      <c r="G14" s="35">
        <f t="shared" ref="G14:K14" si="5">SUM(G15:G22)</f>
        <v>123603</v>
      </c>
      <c r="H14" s="35">
        <f t="shared" si="5"/>
        <v>104972</v>
      </c>
      <c r="I14" s="35">
        <f t="shared" si="5"/>
        <v>3410</v>
      </c>
      <c r="J14" s="35">
        <f t="shared" si="5"/>
        <v>2184</v>
      </c>
      <c r="K14" s="35">
        <f t="shared" si="5"/>
        <v>1226</v>
      </c>
      <c r="M14" s="17"/>
      <c r="N14" s="17"/>
    </row>
    <row r="15" spans="1:14" ht="17.25">
      <c r="A15" s="23" t="s">
        <v>14</v>
      </c>
      <c r="B15" s="42">
        <f t="shared" si="2"/>
        <v>41346</v>
      </c>
      <c r="C15" s="42">
        <f t="shared" si="2"/>
        <v>20864</v>
      </c>
      <c r="D15" s="42">
        <f t="shared" si="2"/>
        <v>20482</v>
      </c>
      <c r="E15" s="43">
        <f t="shared" si="3"/>
        <v>41134</v>
      </c>
      <c r="F15" s="37">
        <v>20766</v>
      </c>
      <c r="G15" s="37">
        <v>20368</v>
      </c>
      <c r="H15" s="37">
        <v>15465</v>
      </c>
      <c r="I15" s="43">
        <f t="shared" si="4"/>
        <v>212</v>
      </c>
      <c r="J15" s="61">
        <v>98</v>
      </c>
      <c r="K15" s="62">
        <v>114</v>
      </c>
      <c r="L15" s="21"/>
      <c r="M15" s="17"/>
      <c r="N15" s="17"/>
    </row>
    <row r="16" spans="1:14" ht="17.25">
      <c r="A16" s="23" t="s">
        <v>13</v>
      </c>
      <c r="B16" s="42">
        <f>(E16+I16)</f>
        <v>29825</v>
      </c>
      <c r="C16" s="42">
        <f>(F16+J16)</f>
        <v>14956</v>
      </c>
      <c r="D16" s="42">
        <f>(G16+K16)</f>
        <v>14869</v>
      </c>
      <c r="E16" s="43">
        <f>SUM(F16:G16)</f>
        <v>29552</v>
      </c>
      <c r="F16" s="38">
        <v>14838</v>
      </c>
      <c r="G16" s="38">
        <v>14714</v>
      </c>
      <c r="H16" s="37">
        <v>13298</v>
      </c>
      <c r="I16" s="43">
        <f>J16+K16</f>
        <v>273</v>
      </c>
      <c r="J16" s="61">
        <v>118</v>
      </c>
      <c r="K16" s="62">
        <v>155</v>
      </c>
      <c r="M16" s="17"/>
      <c r="N16" s="17"/>
    </row>
    <row r="17" spans="1:14" ht="17.25">
      <c r="A17" s="23" t="s">
        <v>15</v>
      </c>
      <c r="B17" s="42">
        <f t="shared" si="2"/>
        <v>35735</v>
      </c>
      <c r="C17" s="42">
        <f t="shared" si="2"/>
        <v>19365</v>
      </c>
      <c r="D17" s="42">
        <f t="shared" si="2"/>
        <v>16370</v>
      </c>
      <c r="E17" s="43">
        <f t="shared" si="3"/>
        <v>34603</v>
      </c>
      <c r="F17" s="38">
        <v>18678</v>
      </c>
      <c r="G17" s="38">
        <v>15925</v>
      </c>
      <c r="H17" s="37">
        <v>17879</v>
      </c>
      <c r="I17" s="43">
        <f t="shared" si="4"/>
        <v>1132</v>
      </c>
      <c r="J17" s="61">
        <v>687</v>
      </c>
      <c r="K17" s="62">
        <v>445</v>
      </c>
      <c r="L17" s="21"/>
      <c r="M17" s="17"/>
      <c r="N17" s="17"/>
    </row>
    <row r="18" spans="1:14" ht="17.25">
      <c r="A18" s="23" t="s">
        <v>16</v>
      </c>
      <c r="B18" s="42">
        <f t="shared" si="2"/>
        <v>27996</v>
      </c>
      <c r="C18" s="42">
        <f t="shared" si="2"/>
        <v>14062</v>
      </c>
      <c r="D18" s="42">
        <f t="shared" si="2"/>
        <v>13934</v>
      </c>
      <c r="E18" s="43">
        <f t="shared" si="3"/>
        <v>27809</v>
      </c>
      <c r="F18" s="37">
        <v>13989</v>
      </c>
      <c r="G18" s="37">
        <v>13820</v>
      </c>
      <c r="H18" s="37">
        <v>10698</v>
      </c>
      <c r="I18" s="43">
        <f t="shared" si="4"/>
        <v>187</v>
      </c>
      <c r="J18" s="61">
        <v>73</v>
      </c>
      <c r="K18" s="62">
        <v>114</v>
      </c>
      <c r="L18" s="21"/>
      <c r="M18" s="17"/>
      <c r="N18" s="17"/>
    </row>
    <row r="19" spans="1:14" ht="17.25">
      <c r="A19" s="23" t="s">
        <v>17</v>
      </c>
      <c r="B19" s="42">
        <f t="shared" si="2"/>
        <v>45015</v>
      </c>
      <c r="C19" s="42">
        <f t="shared" si="2"/>
        <v>22322</v>
      </c>
      <c r="D19" s="42">
        <f t="shared" si="2"/>
        <v>22693</v>
      </c>
      <c r="E19" s="43">
        <f t="shared" si="3"/>
        <v>44770</v>
      </c>
      <c r="F19" s="37">
        <v>22228</v>
      </c>
      <c r="G19" s="37">
        <v>22542</v>
      </c>
      <c r="H19" s="37">
        <v>18490</v>
      </c>
      <c r="I19" s="43">
        <f t="shared" si="4"/>
        <v>245</v>
      </c>
      <c r="J19" s="61">
        <v>94</v>
      </c>
      <c r="K19" s="62">
        <v>151</v>
      </c>
      <c r="L19" s="21"/>
      <c r="M19" s="17"/>
      <c r="N19" s="17"/>
    </row>
    <row r="20" spans="1:14" ht="17.25">
      <c r="A20" s="23" t="s">
        <v>18</v>
      </c>
      <c r="B20" s="42">
        <f t="shared" si="2"/>
        <v>40732</v>
      </c>
      <c r="C20" s="42">
        <f t="shared" si="2"/>
        <v>20666</v>
      </c>
      <c r="D20" s="42">
        <f t="shared" si="2"/>
        <v>20066</v>
      </c>
      <c r="E20" s="43">
        <f t="shared" si="3"/>
        <v>40444</v>
      </c>
      <c r="F20" s="37">
        <v>20508</v>
      </c>
      <c r="G20" s="37">
        <v>19936</v>
      </c>
      <c r="H20" s="37">
        <v>15981</v>
      </c>
      <c r="I20" s="43">
        <f t="shared" si="4"/>
        <v>288</v>
      </c>
      <c r="J20" s="61">
        <v>158</v>
      </c>
      <c r="K20" s="62">
        <v>130</v>
      </c>
      <c r="L20" s="21"/>
      <c r="M20" s="17"/>
      <c r="N20" s="17"/>
    </row>
    <row r="21" spans="1:14" ht="17.25">
      <c r="A21" s="23" t="s">
        <v>19</v>
      </c>
      <c r="B21" s="42">
        <f t="shared" si="2"/>
        <v>26650</v>
      </c>
      <c r="C21" s="42">
        <f t="shared" si="2"/>
        <v>13987</v>
      </c>
      <c r="D21" s="42">
        <f t="shared" si="2"/>
        <v>12663</v>
      </c>
      <c r="E21" s="43">
        <f t="shared" si="3"/>
        <v>26308</v>
      </c>
      <c r="F21" s="37">
        <v>13716</v>
      </c>
      <c r="G21" s="37">
        <v>12592</v>
      </c>
      <c r="H21" s="37">
        <v>9702</v>
      </c>
      <c r="I21" s="43">
        <f t="shared" si="4"/>
        <v>342</v>
      </c>
      <c r="J21" s="61">
        <v>271</v>
      </c>
      <c r="K21" s="62">
        <v>71</v>
      </c>
      <c r="L21" s="21"/>
      <c r="M21" s="17"/>
      <c r="N21" s="17"/>
    </row>
    <row r="22" spans="1:14" ht="17.25">
      <c r="A22" s="23" t="s">
        <v>20</v>
      </c>
      <c r="B22" s="42">
        <f t="shared" si="2"/>
        <v>8507</v>
      </c>
      <c r="C22" s="42">
        <f t="shared" si="2"/>
        <v>4755</v>
      </c>
      <c r="D22" s="42">
        <f t="shared" si="2"/>
        <v>3752</v>
      </c>
      <c r="E22" s="43">
        <f t="shared" si="3"/>
        <v>7776</v>
      </c>
      <c r="F22" s="37">
        <v>4070</v>
      </c>
      <c r="G22" s="37">
        <v>3706</v>
      </c>
      <c r="H22" s="37">
        <v>3459</v>
      </c>
      <c r="I22" s="43">
        <f t="shared" si="4"/>
        <v>731</v>
      </c>
      <c r="J22" s="61">
        <v>685</v>
      </c>
      <c r="K22" s="62">
        <v>46</v>
      </c>
      <c r="L22" s="21"/>
      <c r="M22" s="17"/>
      <c r="N22" s="17"/>
    </row>
    <row r="23" spans="1:14" ht="17.25">
      <c r="A23" s="32" t="s">
        <v>75</v>
      </c>
      <c r="B23" s="33">
        <f t="shared" si="2"/>
        <v>183148</v>
      </c>
      <c r="C23" s="33">
        <f t="shared" si="2"/>
        <v>91224</v>
      </c>
      <c r="D23" s="33">
        <f t="shared" si="2"/>
        <v>91924</v>
      </c>
      <c r="E23" s="34">
        <f t="shared" si="3"/>
        <v>181146</v>
      </c>
      <c r="F23" s="36">
        <f t="shared" ref="F23:K23" si="6">SUM(F24:F38)</f>
        <v>90077</v>
      </c>
      <c r="G23" s="36">
        <f t="shared" si="6"/>
        <v>91069</v>
      </c>
      <c r="H23" s="36">
        <f t="shared" si="6"/>
        <v>83753</v>
      </c>
      <c r="I23" s="36">
        <f t="shared" si="6"/>
        <v>2002</v>
      </c>
      <c r="J23" s="63">
        <f t="shared" si="6"/>
        <v>1147</v>
      </c>
      <c r="K23" s="63">
        <f t="shared" si="6"/>
        <v>855</v>
      </c>
      <c r="M23" s="17"/>
      <c r="N23" s="17"/>
    </row>
    <row r="24" spans="1:14" ht="17.25">
      <c r="A24" s="23" t="s">
        <v>21</v>
      </c>
      <c r="B24" s="42">
        <f t="shared" si="2"/>
        <v>4397</v>
      </c>
      <c r="C24" s="42">
        <f t="shared" si="2"/>
        <v>2355</v>
      </c>
      <c r="D24" s="42">
        <f t="shared" si="2"/>
        <v>2042</v>
      </c>
      <c r="E24" s="43">
        <f t="shared" si="3"/>
        <v>4211</v>
      </c>
      <c r="F24" s="37">
        <v>2181</v>
      </c>
      <c r="G24" s="37">
        <v>2030</v>
      </c>
      <c r="H24" s="37">
        <v>2321</v>
      </c>
      <c r="I24" s="43">
        <f t="shared" si="4"/>
        <v>186</v>
      </c>
      <c r="J24" s="62">
        <v>174</v>
      </c>
      <c r="K24" s="62">
        <v>12</v>
      </c>
      <c r="M24" s="17"/>
      <c r="N24" s="17"/>
    </row>
    <row r="25" spans="1:14" ht="17.25">
      <c r="A25" s="23" t="s">
        <v>22</v>
      </c>
      <c r="B25" s="42">
        <f t="shared" si="2"/>
        <v>12366</v>
      </c>
      <c r="C25" s="42">
        <f t="shared" si="2"/>
        <v>6362</v>
      </c>
      <c r="D25" s="42">
        <f t="shared" si="2"/>
        <v>6004</v>
      </c>
      <c r="E25" s="43">
        <f t="shared" si="3"/>
        <v>12181</v>
      </c>
      <c r="F25" s="37">
        <v>6272</v>
      </c>
      <c r="G25" s="37">
        <v>5909</v>
      </c>
      <c r="H25" s="37">
        <v>5519</v>
      </c>
      <c r="I25" s="43">
        <f t="shared" si="4"/>
        <v>185</v>
      </c>
      <c r="J25" s="62">
        <v>90</v>
      </c>
      <c r="K25" s="62">
        <v>95</v>
      </c>
      <c r="M25" s="17"/>
      <c r="N25" s="17"/>
    </row>
    <row r="26" spans="1:14" ht="17.25">
      <c r="A26" s="23" t="s">
        <v>23</v>
      </c>
      <c r="B26" s="42">
        <f t="shared" si="2"/>
        <v>3718</v>
      </c>
      <c r="C26" s="42">
        <f t="shared" si="2"/>
        <v>2090</v>
      </c>
      <c r="D26" s="42">
        <f t="shared" si="2"/>
        <v>1628</v>
      </c>
      <c r="E26" s="43">
        <f t="shared" si="3"/>
        <v>3402</v>
      </c>
      <c r="F26" s="37">
        <v>1815</v>
      </c>
      <c r="G26" s="37">
        <v>1587</v>
      </c>
      <c r="H26" s="37">
        <v>1757</v>
      </c>
      <c r="I26" s="43">
        <f t="shared" si="4"/>
        <v>316</v>
      </c>
      <c r="J26" s="62">
        <v>275</v>
      </c>
      <c r="K26" s="62">
        <v>41</v>
      </c>
      <c r="M26" s="17"/>
      <c r="N26" s="17"/>
    </row>
    <row r="27" spans="1:14" ht="17.25">
      <c r="A27" s="23" t="s">
        <v>24</v>
      </c>
      <c r="B27" s="42">
        <f t="shared" si="2"/>
        <v>3966</v>
      </c>
      <c r="C27" s="42">
        <f t="shared" si="2"/>
        <v>1989</v>
      </c>
      <c r="D27" s="42">
        <f t="shared" si="2"/>
        <v>1977</v>
      </c>
      <c r="E27" s="43">
        <f t="shared" si="3"/>
        <v>3872</v>
      </c>
      <c r="F27" s="37">
        <v>1921</v>
      </c>
      <c r="G27" s="37">
        <v>1951</v>
      </c>
      <c r="H27" s="37">
        <v>2184</v>
      </c>
      <c r="I27" s="43">
        <f t="shared" si="4"/>
        <v>94</v>
      </c>
      <c r="J27" s="62">
        <v>68</v>
      </c>
      <c r="K27" s="62">
        <v>26</v>
      </c>
      <c r="M27" s="17"/>
      <c r="N27" s="17"/>
    </row>
    <row r="28" spans="1:14" ht="17.25">
      <c r="A28" s="23" t="s">
        <v>25</v>
      </c>
      <c r="B28" s="42">
        <f t="shared" si="2"/>
        <v>14206</v>
      </c>
      <c r="C28" s="42">
        <f t="shared" si="2"/>
        <v>7043</v>
      </c>
      <c r="D28" s="42">
        <f t="shared" si="2"/>
        <v>7163</v>
      </c>
      <c r="E28" s="43">
        <f t="shared" si="3"/>
        <v>14110</v>
      </c>
      <c r="F28" s="37">
        <v>6981</v>
      </c>
      <c r="G28" s="37">
        <v>7129</v>
      </c>
      <c r="H28" s="37">
        <v>5680</v>
      </c>
      <c r="I28" s="43">
        <f t="shared" si="4"/>
        <v>96</v>
      </c>
      <c r="J28" s="62">
        <v>62</v>
      </c>
      <c r="K28" s="62">
        <v>34</v>
      </c>
      <c r="M28" s="17"/>
      <c r="N28" s="17"/>
    </row>
    <row r="29" spans="1:14" ht="17.25">
      <c r="A29" s="23" t="s">
        <v>26</v>
      </c>
      <c r="B29" s="42">
        <f t="shared" si="2"/>
        <v>1237</v>
      </c>
      <c r="C29" s="42">
        <f t="shared" si="2"/>
        <v>652</v>
      </c>
      <c r="D29" s="42">
        <f t="shared" si="2"/>
        <v>585</v>
      </c>
      <c r="E29" s="43">
        <f t="shared" si="3"/>
        <v>1203</v>
      </c>
      <c r="F29" s="39">
        <v>626</v>
      </c>
      <c r="G29" s="39">
        <v>577</v>
      </c>
      <c r="H29" s="39">
        <v>737</v>
      </c>
      <c r="I29" s="43">
        <f t="shared" si="4"/>
        <v>34</v>
      </c>
      <c r="J29" s="62">
        <v>26</v>
      </c>
      <c r="K29" s="62">
        <v>8</v>
      </c>
      <c r="M29" s="17"/>
      <c r="N29" s="17"/>
    </row>
    <row r="30" spans="1:14" ht="17.25">
      <c r="A30" s="24" t="s">
        <v>27</v>
      </c>
      <c r="B30" s="42">
        <f t="shared" si="2"/>
        <v>42733</v>
      </c>
      <c r="C30" s="42">
        <f t="shared" si="2"/>
        <v>21221</v>
      </c>
      <c r="D30" s="42">
        <f t="shared" si="2"/>
        <v>21512</v>
      </c>
      <c r="E30" s="43">
        <f t="shared" si="3"/>
        <v>42290</v>
      </c>
      <c r="F30" s="37">
        <v>21012</v>
      </c>
      <c r="G30" s="37">
        <v>21278</v>
      </c>
      <c r="H30" s="37">
        <v>16783</v>
      </c>
      <c r="I30" s="43">
        <f t="shared" si="4"/>
        <v>443</v>
      </c>
      <c r="J30" s="62">
        <v>209</v>
      </c>
      <c r="K30" s="62">
        <v>234</v>
      </c>
      <c r="L30" s="19"/>
      <c r="M30" s="17"/>
      <c r="N30" s="17"/>
    </row>
    <row r="31" spans="1:14" ht="17.25">
      <c r="A31" s="24" t="s">
        <v>28</v>
      </c>
      <c r="B31" s="42">
        <f t="shared" si="2"/>
        <v>11283</v>
      </c>
      <c r="C31" s="42">
        <f t="shared" si="2"/>
        <v>5581</v>
      </c>
      <c r="D31" s="42">
        <f t="shared" si="2"/>
        <v>5702</v>
      </c>
      <c r="E31" s="43">
        <f t="shared" si="3"/>
        <v>11091</v>
      </c>
      <c r="F31" s="37">
        <v>5489</v>
      </c>
      <c r="G31" s="37">
        <v>5602</v>
      </c>
      <c r="H31" s="37">
        <v>5787</v>
      </c>
      <c r="I31" s="43">
        <f t="shared" si="4"/>
        <v>192</v>
      </c>
      <c r="J31" s="62">
        <v>92</v>
      </c>
      <c r="K31" s="62">
        <v>100</v>
      </c>
      <c r="L31" s="19"/>
      <c r="M31" s="17"/>
      <c r="N31" s="17"/>
    </row>
    <row r="32" spans="1:14" ht="17.25">
      <c r="A32" s="24" t="s">
        <v>80</v>
      </c>
      <c r="B32" s="42">
        <f t="shared" si="2"/>
        <v>14517</v>
      </c>
      <c r="C32" s="42">
        <f t="shared" si="2"/>
        <v>7040</v>
      </c>
      <c r="D32" s="42">
        <f t="shared" si="2"/>
        <v>7477</v>
      </c>
      <c r="E32" s="43">
        <f t="shared" si="3"/>
        <v>14457</v>
      </c>
      <c r="F32" s="37">
        <v>7022</v>
      </c>
      <c r="G32" s="37">
        <v>7435</v>
      </c>
      <c r="H32" s="37">
        <v>6467</v>
      </c>
      <c r="I32" s="43">
        <f t="shared" si="4"/>
        <v>60</v>
      </c>
      <c r="J32" s="62">
        <v>18</v>
      </c>
      <c r="K32" s="62">
        <v>42</v>
      </c>
      <c r="L32" s="20"/>
      <c r="M32" s="17"/>
      <c r="N32" s="17"/>
    </row>
    <row r="33" spans="1:14" ht="17.25">
      <c r="A33" s="24" t="s">
        <v>29</v>
      </c>
      <c r="B33" s="42">
        <f t="shared" si="2"/>
        <v>9039</v>
      </c>
      <c r="C33" s="42">
        <f t="shared" si="2"/>
        <v>4363</v>
      </c>
      <c r="D33" s="42">
        <f t="shared" si="2"/>
        <v>4676</v>
      </c>
      <c r="E33" s="43">
        <f t="shared" si="3"/>
        <v>9003</v>
      </c>
      <c r="F33" s="37">
        <v>4355</v>
      </c>
      <c r="G33" s="37">
        <v>4648</v>
      </c>
      <c r="H33" s="37">
        <v>4044</v>
      </c>
      <c r="I33" s="43">
        <f t="shared" si="4"/>
        <v>36</v>
      </c>
      <c r="J33" s="62">
        <v>8</v>
      </c>
      <c r="K33" s="62">
        <v>28</v>
      </c>
      <c r="L33" s="19"/>
      <c r="M33" s="17"/>
      <c r="N33" s="17"/>
    </row>
    <row r="34" spans="1:14" ht="17.25">
      <c r="A34" s="24" t="s">
        <v>30</v>
      </c>
      <c r="B34" s="42">
        <f t="shared" si="2"/>
        <v>10385</v>
      </c>
      <c r="C34" s="42">
        <f t="shared" si="2"/>
        <v>5100</v>
      </c>
      <c r="D34" s="42">
        <f t="shared" si="2"/>
        <v>5285</v>
      </c>
      <c r="E34" s="43">
        <f t="shared" si="3"/>
        <v>10353</v>
      </c>
      <c r="F34" s="37">
        <v>5091</v>
      </c>
      <c r="G34" s="37">
        <v>5262</v>
      </c>
      <c r="H34" s="37">
        <v>4786</v>
      </c>
      <c r="I34" s="43">
        <f t="shared" si="4"/>
        <v>32</v>
      </c>
      <c r="J34" s="62">
        <v>9</v>
      </c>
      <c r="K34" s="62">
        <v>23</v>
      </c>
      <c r="L34" s="19"/>
      <c r="M34" s="17"/>
      <c r="N34" s="17"/>
    </row>
    <row r="35" spans="1:14" ht="17.25">
      <c r="A35" s="24" t="s">
        <v>31</v>
      </c>
      <c r="B35" s="42">
        <f t="shared" si="2"/>
        <v>16103</v>
      </c>
      <c r="C35" s="42">
        <f t="shared" si="2"/>
        <v>7970</v>
      </c>
      <c r="D35" s="42">
        <f t="shared" si="2"/>
        <v>8133</v>
      </c>
      <c r="E35" s="43">
        <f t="shared" si="3"/>
        <v>16047</v>
      </c>
      <c r="F35" s="37">
        <v>7960</v>
      </c>
      <c r="G35" s="37">
        <v>8087</v>
      </c>
      <c r="H35" s="37">
        <v>7228</v>
      </c>
      <c r="I35" s="43">
        <f t="shared" si="4"/>
        <v>56</v>
      </c>
      <c r="J35" s="62">
        <v>10</v>
      </c>
      <c r="K35" s="62">
        <v>46</v>
      </c>
      <c r="L35" s="19"/>
      <c r="M35" s="17"/>
      <c r="N35" s="17"/>
    </row>
    <row r="36" spans="1:14" ht="17.25">
      <c r="A36" s="24" t="s">
        <v>32</v>
      </c>
      <c r="B36" s="42">
        <f t="shared" si="2"/>
        <v>19506</v>
      </c>
      <c r="C36" s="42">
        <f t="shared" si="2"/>
        <v>9634</v>
      </c>
      <c r="D36" s="42">
        <f t="shared" si="2"/>
        <v>9872</v>
      </c>
      <c r="E36" s="43">
        <f t="shared" si="3"/>
        <v>19394</v>
      </c>
      <c r="F36" s="37">
        <v>9589</v>
      </c>
      <c r="G36" s="37">
        <v>9805</v>
      </c>
      <c r="H36" s="37">
        <v>10558</v>
      </c>
      <c r="I36" s="43">
        <f t="shared" si="4"/>
        <v>112</v>
      </c>
      <c r="J36" s="62">
        <v>45</v>
      </c>
      <c r="K36" s="62">
        <v>67</v>
      </c>
      <c r="L36" s="19"/>
      <c r="M36" s="17"/>
      <c r="N36" s="17"/>
    </row>
    <row r="37" spans="1:14" ht="17.25">
      <c r="A37" s="24" t="s">
        <v>33</v>
      </c>
      <c r="B37" s="42">
        <f t="shared" si="2"/>
        <v>7316</v>
      </c>
      <c r="C37" s="42">
        <f t="shared" si="2"/>
        <v>3706</v>
      </c>
      <c r="D37" s="42">
        <f t="shared" si="2"/>
        <v>3610</v>
      </c>
      <c r="E37" s="43">
        <f t="shared" si="3"/>
        <v>7280</v>
      </c>
      <c r="F37" s="37">
        <v>3694</v>
      </c>
      <c r="G37" s="37">
        <v>3586</v>
      </c>
      <c r="H37" s="37">
        <v>3790</v>
      </c>
      <c r="I37" s="43">
        <f t="shared" si="4"/>
        <v>36</v>
      </c>
      <c r="J37" s="62">
        <v>12</v>
      </c>
      <c r="K37" s="62">
        <v>24</v>
      </c>
      <c r="M37" s="17"/>
      <c r="N37" s="17"/>
    </row>
    <row r="38" spans="1:14" ht="17.25">
      <c r="A38" s="23" t="s">
        <v>34</v>
      </c>
      <c r="B38" s="42">
        <f t="shared" si="2"/>
        <v>12376</v>
      </c>
      <c r="C38" s="42">
        <f t="shared" si="2"/>
        <v>6118</v>
      </c>
      <c r="D38" s="42">
        <f t="shared" si="2"/>
        <v>6258</v>
      </c>
      <c r="E38" s="43">
        <f t="shared" si="3"/>
        <v>12252</v>
      </c>
      <c r="F38" s="37">
        <v>6069</v>
      </c>
      <c r="G38" s="37">
        <v>6183</v>
      </c>
      <c r="H38" s="37">
        <v>6112</v>
      </c>
      <c r="I38" s="43">
        <f t="shared" si="4"/>
        <v>124</v>
      </c>
      <c r="J38" s="62">
        <v>49</v>
      </c>
      <c r="K38" s="62">
        <v>75</v>
      </c>
      <c r="M38" s="17"/>
      <c r="N38" s="17"/>
    </row>
    <row r="39" spans="1:14">
      <c r="A39" s="32" t="s">
        <v>76</v>
      </c>
      <c r="B39" s="33">
        <f t="shared" si="2"/>
        <v>189338</v>
      </c>
      <c r="C39" s="33">
        <f t="shared" si="2"/>
        <v>94883</v>
      </c>
      <c r="D39" s="33">
        <f t="shared" si="2"/>
        <v>94455</v>
      </c>
      <c r="E39" s="34">
        <f t="shared" si="3"/>
        <v>187533</v>
      </c>
      <c r="F39" s="36">
        <f>SUM(F40:F51)</f>
        <v>93919</v>
      </c>
      <c r="G39" s="36">
        <f t="shared" ref="G39:K39" si="7">SUM(G40:G51)</f>
        <v>93614</v>
      </c>
      <c r="H39" s="36">
        <f t="shared" si="7"/>
        <v>82411</v>
      </c>
      <c r="I39" s="36">
        <f t="shared" si="7"/>
        <v>1805</v>
      </c>
      <c r="J39" s="36">
        <f t="shared" si="7"/>
        <v>964</v>
      </c>
      <c r="K39" s="36">
        <f t="shared" si="7"/>
        <v>841</v>
      </c>
      <c r="M39" s="17"/>
      <c r="N39" s="17"/>
    </row>
    <row r="40" spans="1:14" ht="17.25">
      <c r="A40" s="23" t="s">
        <v>35</v>
      </c>
      <c r="B40" s="42">
        <f t="shared" si="2"/>
        <v>64073</v>
      </c>
      <c r="C40" s="42">
        <f t="shared" si="2"/>
        <v>32206</v>
      </c>
      <c r="D40" s="42">
        <f t="shared" si="2"/>
        <v>31867</v>
      </c>
      <c r="E40" s="43">
        <f t="shared" si="3"/>
        <v>63643</v>
      </c>
      <c r="F40" s="37">
        <v>31980</v>
      </c>
      <c r="G40" s="37">
        <v>31663</v>
      </c>
      <c r="H40" s="37">
        <v>25038</v>
      </c>
      <c r="I40" s="43">
        <f t="shared" si="4"/>
        <v>430</v>
      </c>
      <c r="J40" s="62">
        <v>226</v>
      </c>
      <c r="K40" s="62">
        <v>204</v>
      </c>
      <c r="M40" s="17"/>
      <c r="N40" s="17"/>
    </row>
    <row r="41" spans="1:14" ht="17.25">
      <c r="A41" s="24" t="s">
        <v>36</v>
      </c>
      <c r="B41" s="42">
        <f t="shared" si="2"/>
        <v>10271</v>
      </c>
      <c r="C41" s="42">
        <f t="shared" si="2"/>
        <v>5071</v>
      </c>
      <c r="D41" s="42">
        <f t="shared" si="2"/>
        <v>5200</v>
      </c>
      <c r="E41" s="43">
        <f t="shared" si="3"/>
        <v>10224</v>
      </c>
      <c r="F41" s="37">
        <v>5061</v>
      </c>
      <c r="G41" s="37">
        <v>5163</v>
      </c>
      <c r="H41" s="37">
        <v>5190</v>
      </c>
      <c r="I41" s="43">
        <f t="shared" si="4"/>
        <v>47</v>
      </c>
      <c r="J41" s="62">
        <v>10</v>
      </c>
      <c r="K41" s="62">
        <v>37</v>
      </c>
      <c r="M41" s="17"/>
      <c r="N41" s="17"/>
    </row>
    <row r="42" spans="1:14" ht="17.25">
      <c r="A42" s="24" t="s">
        <v>37</v>
      </c>
      <c r="B42" s="42">
        <f t="shared" si="2"/>
        <v>10074</v>
      </c>
      <c r="C42" s="42">
        <f t="shared" si="2"/>
        <v>4956</v>
      </c>
      <c r="D42" s="42">
        <f t="shared" si="2"/>
        <v>5118</v>
      </c>
      <c r="E42" s="43">
        <f t="shared" si="3"/>
        <v>10040</v>
      </c>
      <c r="F42" s="37">
        <v>4950</v>
      </c>
      <c r="G42" s="37">
        <v>5090</v>
      </c>
      <c r="H42" s="37">
        <v>4580</v>
      </c>
      <c r="I42" s="43">
        <f t="shared" si="4"/>
        <v>34</v>
      </c>
      <c r="J42" s="62">
        <v>6</v>
      </c>
      <c r="K42" s="62">
        <v>28</v>
      </c>
      <c r="M42" s="17"/>
      <c r="N42" s="17"/>
    </row>
    <row r="43" spans="1:14" ht="17.25">
      <c r="A43" s="24" t="s">
        <v>81</v>
      </c>
      <c r="B43" s="42">
        <f>(E43+I43)</f>
        <v>17016</v>
      </c>
      <c r="C43" s="42">
        <f t="shared" si="2"/>
        <v>8486</v>
      </c>
      <c r="D43" s="42">
        <f t="shared" si="2"/>
        <v>8530</v>
      </c>
      <c r="E43" s="43">
        <f t="shared" si="3"/>
        <v>16925</v>
      </c>
      <c r="F43" s="37">
        <v>8453</v>
      </c>
      <c r="G43" s="37">
        <v>8472</v>
      </c>
      <c r="H43" s="37">
        <v>7913</v>
      </c>
      <c r="I43" s="43">
        <f t="shared" si="4"/>
        <v>91</v>
      </c>
      <c r="J43" s="62">
        <v>33</v>
      </c>
      <c r="K43" s="62">
        <v>58</v>
      </c>
      <c r="L43" s="17"/>
      <c r="M43" s="17"/>
      <c r="N43" s="17"/>
    </row>
    <row r="44" spans="1:14" ht="17.25">
      <c r="A44" s="24" t="s">
        <v>38</v>
      </c>
      <c r="B44" s="42">
        <f t="shared" ref="B44:B51" si="8">(E44+I44)</f>
        <v>6109</v>
      </c>
      <c r="C44" s="42">
        <f t="shared" si="2"/>
        <v>3092</v>
      </c>
      <c r="D44" s="42">
        <f t="shared" si="2"/>
        <v>3017</v>
      </c>
      <c r="E44" s="43">
        <f t="shared" si="3"/>
        <v>6078</v>
      </c>
      <c r="F44" s="37">
        <v>3087</v>
      </c>
      <c r="G44" s="37">
        <v>2991</v>
      </c>
      <c r="H44" s="37">
        <v>3096</v>
      </c>
      <c r="I44" s="43">
        <f t="shared" si="4"/>
        <v>31</v>
      </c>
      <c r="J44" s="62">
        <v>5</v>
      </c>
      <c r="K44" s="62">
        <v>26</v>
      </c>
      <c r="M44" s="17"/>
      <c r="N44" s="17"/>
    </row>
    <row r="45" spans="1:14" ht="17.25">
      <c r="A45" s="23" t="s">
        <v>39</v>
      </c>
      <c r="B45" s="42">
        <f t="shared" si="8"/>
        <v>11089</v>
      </c>
      <c r="C45" s="42">
        <f t="shared" si="2"/>
        <v>5562</v>
      </c>
      <c r="D45" s="42">
        <f t="shared" si="2"/>
        <v>5527</v>
      </c>
      <c r="E45" s="43">
        <f t="shared" si="3"/>
        <v>11008</v>
      </c>
      <c r="F45" s="37">
        <v>5530</v>
      </c>
      <c r="G45" s="37">
        <v>5478</v>
      </c>
      <c r="H45" s="37">
        <v>5424</v>
      </c>
      <c r="I45" s="43">
        <f t="shared" si="4"/>
        <v>81</v>
      </c>
      <c r="J45" s="62">
        <v>32</v>
      </c>
      <c r="K45" s="62">
        <v>49</v>
      </c>
      <c r="M45" s="17"/>
      <c r="N45" s="17"/>
    </row>
    <row r="46" spans="1:14" ht="17.25">
      <c r="A46" s="23" t="s">
        <v>40</v>
      </c>
      <c r="B46" s="42">
        <f t="shared" si="8"/>
        <v>31405</v>
      </c>
      <c r="C46" s="42">
        <f t="shared" si="2"/>
        <v>15501</v>
      </c>
      <c r="D46" s="42">
        <f t="shared" si="2"/>
        <v>15904</v>
      </c>
      <c r="E46" s="43">
        <f t="shared" si="3"/>
        <v>31297</v>
      </c>
      <c r="F46" s="37">
        <v>15438</v>
      </c>
      <c r="G46" s="37">
        <v>15859</v>
      </c>
      <c r="H46" s="37">
        <v>11905</v>
      </c>
      <c r="I46" s="43">
        <f t="shared" si="4"/>
        <v>108</v>
      </c>
      <c r="J46" s="62">
        <v>63</v>
      </c>
      <c r="K46" s="62">
        <v>45</v>
      </c>
      <c r="M46" s="17"/>
      <c r="N46" s="17"/>
    </row>
    <row r="47" spans="1:14" ht="17.25">
      <c r="A47" s="23" t="s">
        <v>41</v>
      </c>
      <c r="B47" s="42">
        <f t="shared" si="8"/>
        <v>9371</v>
      </c>
      <c r="C47" s="42">
        <f t="shared" si="2"/>
        <v>4760</v>
      </c>
      <c r="D47" s="42">
        <f t="shared" si="2"/>
        <v>4611</v>
      </c>
      <c r="E47" s="43">
        <f t="shared" si="3"/>
        <v>9319</v>
      </c>
      <c r="F47" s="37">
        <v>4736</v>
      </c>
      <c r="G47" s="37">
        <v>4583</v>
      </c>
      <c r="H47" s="37">
        <v>4554</v>
      </c>
      <c r="I47" s="43">
        <f t="shared" si="4"/>
        <v>52</v>
      </c>
      <c r="J47" s="62">
        <v>24</v>
      </c>
      <c r="K47" s="62">
        <v>28</v>
      </c>
      <c r="M47" s="17"/>
      <c r="N47" s="17"/>
    </row>
    <row r="48" spans="1:14" ht="17.25">
      <c r="A48" s="23" t="s">
        <v>42</v>
      </c>
      <c r="B48" s="42">
        <f t="shared" si="8"/>
        <v>7680</v>
      </c>
      <c r="C48" s="42">
        <f t="shared" si="2"/>
        <v>3830</v>
      </c>
      <c r="D48" s="42">
        <f t="shared" si="2"/>
        <v>3850</v>
      </c>
      <c r="E48" s="43">
        <f t="shared" si="3"/>
        <v>7476</v>
      </c>
      <c r="F48" s="37">
        <v>3738</v>
      </c>
      <c r="G48" s="37">
        <v>3738</v>
      </c>
      <c r="H48" s="37">
        <v>4164</v>
      </c>
      <c r="I48" s="43">
        <f t="shared" si="4"/>
        <v>204</v>
      </c>
      <c r="J48" s="62">
        <v>92</v>
      </c>
      <c r="K48" s="62">
        <v>112</v>
      </c>
      <c r="M48" s="17"/>
      <c r="N48" s="17"/>
    </row>
    <row r="49" spans="1:14" ht="17.25">
      <c r="A49" s="23" t="s">
        <v>43</v>
      </c>
      <c r="B49" s="42">
        <f t="shared" si="8"/>
        <v>8958</v>
      </c>
      <c r="C49" s="42">
        <f t="shared" si="2"/>
        <v>4469</v>
      </c>
      <c r="D49" s="42">
        <f t="shared" si="2"/>
        <v>4489</v>
      </c>
      <c r="E49" s="43">
        <f t="shared" si="3"/>
        <v>8883</v>
      </c>
      <c r="F49" s="37">
        <v>4449</v>
      </c>
      <c r="G49" s="37">
        <v>4434</v>
      </c>
      <c r="H49" s="37">
        <v>4315</v>
      </c>
      <c r="I49" s="43">
        <f t="shared" si="4"/>
        <v>75</v>
      </c>
      <c r="J49" s="62">
        <v>20</v>
      </c>
      <c r="K49" s="62">
        <v>55</v>
      </c>
      <c r="M49" s="17"/>
      <c r="N49" s="17"/>
    </row>
    <row r="50" spans="1:14" ht="17.25">
      <c r="A50" s="23" t="s">
        <v>44</v>
      </c>
      <c r="B50" s="42">
        <f t="shared" si="8"/>
        <v>9538</v>
      </c>
      <c r="C50" s="42">
        <f t="shared" si="2"/>
        <v>4756</v>
      </c>
      <c r="D50" s="42">
        <f t="shared" si="2"/>
        <v>4782</v>
      </c>
      <c r="E50" s="43">
        <f t="shared" si="3"/>
        <v>9399</v>
      </c>
      <c r="F50" s="37">
        <v>4691</v>
      </c>
      <c r="G50" s="37">
        <v>4708</v>
      </c>
      <c r="H50" s="37">
        <v>4388</v>
      </c>
      <c r="I50" s="43">
        <f t="shared" si="4"/>
        <v>139</v>
      </c>
      <c r="J50" s="62">
        <v>65</v>
      </c>
      <c r="K50" s="62">
        <v>74</v>
      </c>
      <c r="M50" s="17"/>
      <c r="N50" s="17"/>
    </row>
    <row r="51" spans="1:14" ht="17.25">
      <c r="A51" s="23" t="s">
        <v>45</v>
      </c>
      <c r="B51" s="42">
        <f t="shared" si="8"/>
        <v>3754</v>
      </c>
      <c r="C51" s="42">
        <f t="shared" si="2"/>
        <v>2194</v>
      </c>
      <c r="D51" s="42">
        <f t="shared" si="2"/>
        <v>1560</v>
      </c>
      <c r="E51" s="43">
        <f t="shared" si="3"/>
        <v>3241</v>
      </c>
      <c r="F51" s="37">
        <v>1806</v>
      </c>
      <c r="G51" s="37">
        <v>1435</v>
      </c>
      <c r="H51" s="37">
        <v>1844</v>
      </c>
      <c r="I51" s="43">
        <f t="shared" si="4"/>
        <v>513</v>
      </c>
      <c r="J51" s="62">
        <v>388</v>
      </c>
      <c r="K51" s="62">
        <v>125</v>
      </c>
      <c r="M51" s="17"/>
      <c r="N51" s="17"/>
    </row>
    <row r="52" spans="1:14">
      <c r="A52" s="32" t="s">
        <v>77</v>
      </c>
      <c r="B52" s="33">
        <f t="shared" si="2"/>
        <v>197356</v>
      </c>
      <c r="C52" s="33">
        <f t="shared" si="2"/>
        <v>101529</v>
      </c>
      <c r="D52" s="33">
        <f t="shared" si="2"/>
        <v>95827</v>
      </c>
      <c r="E52" s="34">
        <f t="shared" si="3"/>
        <v>194420</v>
      </c>
      <c r="F52" s="36">
        <f t="shared" ref="F52:K52" si="9">SUM(F53:F65)</f>
        <v>99755</v>
      </c>
      <c r="G52" s="36">
        <f t="shared" si="9"/>
        <v>94665</v>
      </c>
      <c r="H52" s="36">
        <f t="shared" si="9"/>
        <v>84300</v>
      </c>
      <c r="I52" s="36">
        <f t="shared" si="9"/>
        <v>2936</v>
      </c>
      <c r="J52" s="36">
        <f t="shared" si="9"/>
        <v>1774</v>
      </c>
      <c r="K52" s="36">
        <f t="shared" si="9"/>
        <v>1162</v>
      </c>
      <c r="M52" s="17"/>
      <c r="N52" s="17"/>
    </row>
    <row r="53" spans="1:14" ht="17.25">
      <c r="A53" s="23" t="s">
        <v>46</v>
      </c>
      <c r="B53" s="42">
        <f t="shared" si="2"/>
        <v>17048</v>
      </c>
      <c r="C53" s="42">
        <f t="shared" si="2"/>
        <v>8851</v>
      </c>
      <c r="D53" s="42">
        <f t="shared" si="2"/>
        <v>8197</v>
      </c>
      <c r="E53" s="43">
        <f t="shared" si="3"/>
        <v>16934</v>
      </c>
      <c r="F53" s="37">
        <v>8783</v>
      </c>
      <c r="G53" s="37">
        <v>8151</v>
      </c>
      <c r="H53" s="37">
        <v>7759</v>
      </c>
      <c r="I53" s="43">
        <f t="shared" si="4"/>
        <v>114</v>
      </c>
      <c r="J53" s="62">
        <v>68</v>
      </c>
      <c r="K53" s="62">
        <v>46</v>
      </c>
      <c r="M53" s="17"/>
      <c r="N53" s="17"/>
    </row>
    <row r="54" spans="1:14" ht="17.25">
      <c r="A54" s="23" t="s">
        <v>47</v>
      </c>
      <c r="B54" s="42">
        <f t="shared" si="2"/>
        <v>8532</v>
      </c>
      <c r="C54" s="42">
        <f t="shared" si="2"/>
        <v>4206</v>
      </c>
      <c r="D54" s="42">
        <f t="shared" si="2"/>
        <v>4326</v>
      </c>
      <c r="E54" s="43">
        <f t="shared" si="3"/>
        <v>8439</v>
      </c>
      <c r="F54" s="37">
        <v>4167</v>
      </c>
      <c r="G54" s="37">
        <v>4272</v>
      </c>
      <c r="H54" s="37">
        <v>4328</v>
      </c>
      <c r="I54" s="43">
        <f t="shared" si="4"/>
        <v>93</v>
      </c>
      <c r="J54" s="62">
        <v>39</v>
      </c>
      <c r="K54" s="62">
        <v>54</v>
      </c>
      <c r="M54" s="17"/>
      <c r="N54" s="17"/>
    </row>
    <row r="55" spans="1:14" ht="17.25">
      <c r="A55" s="23" t="s">
        <v>48</v>
      </c>
      <c r="B55" s="42">
        <f t="shared" si="2"/>
        <v>4486</v>
      </c>
      <c r="C55" s="42">
        <f t="shared" si="2"/>
        <v>2268</v>
      </c>
      <c r="D55" s="42">
        <f t="shared" si="2"/>
        <v>2218</v>
      </c>
      <c r="E55" s="43">
        <f t="shared" si="3"/>
        <v>4468</v>
      </c>
      <c r="F55" s="37">
        <v>2261</v>
      </c>
      <c r="G55" s="37">
        <v>2207</v>
      </c>
      <c r="H55" s="37">
        <v>2354</v>
      </c>
      <c r="I55" s="43">
        <f t="shared" si="4"/>
        <v>18</v>
      </c>
      <c r="J55" s="62">
        <v>7</v>
      </c>
      <c r="K55" s="62">
        <v>11</v>
      </c>
      <c r="M55" s="17"/>
      <c r="N55" s="17"/>
    </row>
    <row r="56" spans="1:14" ht="17.25">
      <c r="A56" s="23" t="s">
        <v>49</v>
      </c>
      <c r="B56" s="42">
        <f t="shared" si="2"/>
        <v>11225</v>
      </c>
      <c r="C56" s="42">
        <f t="shared" si="2"/>
        <v>5696</v>
      </c>
      <c r="D56" s="42">
        <f t="shared" si="2"/>
        <v>5529</v>
      </c>
      <c r="E56" s="43">
        <f t="shared" si="3"/>
        <v>11169</v>
      </c>
      <c r="F56" s="37">
        <v>5668</v>
      </c>
      <c r="G56" s="37">
        <v>5501</v>
      </c>
      <c r="H56" s="37">
        <v>4628</v>
      </c>
      <c r="I56" s="43">
        <f t="shared" si="4"/>
        <v>56</v>
      </c>
      <c r="J56" s="62">
        <v>28</v>
      </c>
      <c r="K56" s="62">
        <v>28</v>
      </c>
      <c r="M56" s="17"/>
      <c r="N56" s="17"/>
    </row>
    <row r="57" spans="1:14" ht="17.25">
      <c r="A57" s="23" t="s">
        <v>83</v>
      </c>
      <c r="B57" s="42">
        <f t="shared" si="2"/>
        <v>7484</v>
      </c>
      <c r="C57" s="42">
        <f t="shared" si="2"/>
        <v>3683</v>
      </c>
      <c r="D57" s="42">
        <f t="shared" si="2"/>
        <v>3801</v>
      </c>
      <c r="E57" s="43">
        <f t="shared" si="3"/>
        <v>7448</v>
      </c>
      <c r="F57" s="37">
        <v>3671</v>
      </c>
      <c r="G57" s="37">
        <v>3777</v>
      </c>
      <c r="H57" s="37">
        <v>3387</v>
      </c>
      <c r="I57" s="43">
        <f t="shared" si="4"/>
        <v>36</v>
      </c>
      <c r="J57" s="62">
        <v>12</v>
      </c>
      <c r="K57" s="62">
        <v>24</v>
      </c>
      <c r="M57" s="17"/>
      <c r="N57" s="17"/>
    </row>
    <row r="58" spans="1:14" ht="17.25">
      <c r="A58" s="23" t="s">
        <v>82</v>
      </c>
      <c r="B58" s="42">
        <f t="shared" si="2"/>
        <v>17632</v>
      </c>
      <c r="C58" s="42">
        <f t="shared" si="2"/>
        <v>9028</v>
      </c>
      <c r="D58" s="42">
        <f t="shared" si="2"/>
        <v>8604</v>
      </c>
      <c r="E58" s="43">
        <f t="shared" si="3"/>
        <v>17527</v>
      </c>
      <c r="F58" s="37">
        <v>8978</v>
      </c>
      <c r="G58" s="37">
        <v>8549</v>
      </c>
      <c r="H58" s="37">
        <v>7090</v>
      </c>
      <c r="I58" s="43">
        <f t="shared" si="4"/>
        <v>105</v>
      </c>
      <c r="J58" s="62">
        <v>50</v>
      </c>
      <c r="K58" s="62">
        <v>55</v>
      </c>
      <c r="M58" s="17"/>
      <c r="N58" s="17"/>
    </row>
    <row r="59" spans="1:14" ht="17.25">
      <c r="A59" s="23" t="s">
        <v>50</v>
      </c>
      <c r="B59" s="42">
        <f t="shared" si="2"/>
        <v>8673</v>
      </c>
      <c r="C59" s="42">
        <f t="shared" si="2"/>
        <v>4582</v>
      </c>
      <c r="D59" s="42">
        <f t="shared" si="2"/>
        <v>4091</v>
      </c>
      <c r="E59" s="43">
        <f t="shared" si="3"/>
        <v>8596</v>
      </c>
      <c r="F59" s="37">
        <v>4552</v>
      </c>
      <c r="G59" s="37">
        <v>4044</v>
      </c>
      <c r="H59" s="37">
        <v>4717</v>
      </c>
      <c r="I59" s="43">
        <f t="shared" si="4"/>
        <v>77</v>
      </c>
      <c r="J59" s="62">
        <v>30</v>
      </c>
      <c r="K59" s="62">
        <v>47</v>
      </c>
      <c r="M59" s="17"/>
      <c r="N59" s="17"/>
    </row>
    <row r="60" spans="1:14" ht="17.25">
      <c r="A60" s="23" t="s">
        <v>51</v>
      </c>
      <c r="B60" s="42">
        <f t="shared" si="2"/>
        <v>21388</v>
      </c>
      <c r="C60" s="42">
        <f t="shared" si="2"/>
        <v>10624</v>
      </c>
      <c r="D60" s="42">
        <f t="shared" si="2"/>
        <v>10764</v>
      </c>
      <c r="E60" s="43">
        <f t="shared" si="3"/>
        <v>21296</v>
      </c>
      <c r="F60" s="37">
        <v>10604</v>
      </c>
      <c r="G60" s="37">
        <v>10692</v>
      </c>
      <c r="H60" s="37">
        <v>8839</v>
      </c>
      <c r="I60" s="43">
        <f t="shared" si="4"/>
        <v>92</v>
      </c>
      <c r="J60" s="62">
        <v>20</v>
      </c>
      <c r="K60" s="62">
        <v>72</v>
      </c>
      <c r="M60" s="17"/>
      <c r="N60" s="17"/>
    </row>
    <row r="61" spans="1:14" ht="17.25">
      <c r="A61" s="23" t="s">
        <v>52</v>
      </c>
      <c r="B61" s="42">
        <f t="shared" si="2"/>
        <v>10191</v>
      </c>
      <c r="C61" s="42">
        <f t="shared" si="2"/>
        <v>5015</v>
      </c>
      <c r="D61" s="42">
        <f t="shared" si="2"/>
        <v>5176</v>
      </c>
      <c r="E61" s="43">
        <f t="shared" si="3"/>
        <v>10149</v>
      </c>
      <c r="F61" s="37">
        <v>5002</v>
      </c>
      <c r="G61" s="37">
        <v>5147</v>
      </c>
      <c r="H61" s="37">
        <v>4192</v>
      </c>
      <c r="I61" s="43">
        <f t="shared" si="4"/>
        <v>42</v>
      </c>
      <c r="J61" s="62">
        <v>13</v>
      </c>
      <c r="K61" s="62">
        <v>29</v>
      </c>
      <c r="M61" s="17"/>
      <c r="N61" s="17"/>
    </row>
    <row r="62" spans="1:14" ht="17.25">
      <c r="A62" s="23" t="s">
        <v>53</v>
      </c>
      <c r="B62" s="42">
        <f t="shared" si="2"/>
        <v>25844</v>
      </c>
      <c r="C62" s="42">
        <f t="shared" si="2"/>
        <v>12931</v>
      </c>
      <c r="D62" s="42">
        <f t="shared" si="2"/>
        <v>12913</v>
      </c>
      <c r="E62" s="43">
        <f t="shared" si="3"/>
        <v>25771</v>
      </c>
      <c r="F62" s="37">
        <v>12901</v>
      </c>
      <c r="G62" s="37">
        <v>12870</v>
      </c>
      <c r="H62" s="37">
        <v>9171</v>
      </c>
      <c r="I62" s="43">
        <f t="shared" si="4"/>
        <v>73</v>
      </c>
      <c r="J62" s="62">
        <v>30</v>
      </c>
      <c r="K62" s="62">
        <v>43</v>
      </c>
      <c r="M62" s="17"/>
      <c r="N62" s="17"/>
    </row>
    <row r="63" spans="1:14" ht="17.25">
      <c r="A63" s="23" t="s">
        <v>54</v>
      </c>
      <c r="B63" s="42">
        <f t="shared" si="2"/>
        <v>13209</v>
      </c>
      <c r="C63" s="42">
        <f t="shared" si="2"/>
        <v>6785</v>
      </c>
      <c r="D63" s="42">
        <f t="shared" si="2"/>
        <v>6424</v>
      </c>
      <c r="E63" s="43">
        <f t="shared" si="3"/>
        <v>13001</v>
      </c>
      <c r="F63" s="37">
        <v>6614</v>
      </c>
      <c r="G63" s="37">
        <v>6387</v>
      </c>
      <c r="H63" s="37">
        <v>5405</v>
      </c>
      <c r="I63" s="43">
        <f t="shared" si="4"/>
        <v>208</v>
      </c>
      <c r="J63" s="62">
        <v>171</v>
      </c>
      <c r="K63" s="62">
        <v>37</v>
      </c>
      <c r="M63" s="17"/>
      <c r="N63" s="17"/>
    </row>
    <row r="64" spans="1:14" ht="17.25">
      <c r="A64" s="23" t="s">
        <v>55</v>
      </c>
      <c r="B64" s="42">
        <f t="shared" ref="B64:D65" si="10">(E64+I64)</f>
        <v>7255</v>
      </c>
      <c r="C64" s="42">
        <f t="shared" si="10"/>
        <v>3964</v>
      </c>
      <c r="D64" s="42">
        <f t="shared" si="10"/>
        <v>3291</v>
      </c>
      <c r="E64" s="43">
        <f t="shared" si="3"/>
        <v>6669</v>
      </c>
      <c r="F64" s="37">
        <v>3420</v>
      </c>
      <c r="G64" s="37">
        <v>3249</v>
      </c>
      <c r="H64" s="37">
        <v>2949</v>
      </c>
      <c r="I64" s="43">
        <f t="shared" si="4"/>
        <v>586</v>
      </c>
      <c r="J64" s="62">
        <v>544</v>
      </c>
      <c r="K64" s="62">
        <v>42</v>
      </c>
      <c r="M64" s="17"/>
      <c r="N64" s="17"/>
    </row>
    <row r="65" spans="1:14" ht="17.25">
      <c r="A65" s="23" t="s">
        <v>56</v>
      </c>
      <c r="B65" s="42">
        <f t="shared" si="10"/>
        <v>44389</v>
      </c>
      <c r="C65" s="42">
        <f t="shared" si="10"/>
        <v>23896</v>
      </c>
      <c r="D65" s="42">
        <f t="shared" si="10"/>
        <v>20493</v>
      </c>
      <c r="E65" s="43">
        <f t="shared" si="3"/>
        <v>42953</v>
      </c>
      <c r="F65" s="37">
        <v>23134</v>
      </c>
      <c r="G65" s="37">
        <v>19819</v>
      </c>
      <c r="H65" s="37">
        <v>19481</v>
      </c>
      <c r="I65" s="43">
        <f t="shared" si="4"/>
        <v>1436</v>
      </c>
      <c r="J65" s="62">
        <v>762</v>
      </c>
      <c r="K65" s="62">
        <v>674</v>
      </c>
      <c r="M65" s="17"/>
      <c r="N65" s="17"/>
    </row>
    <row r="66" spans="1:14" ht="17.25" thickBot="1"/>
    <row r="67" spans="1:14" ht="17.25">
      <c r="A67" s="44" t="s">
        <v>88</v>
      </c>
      <c r="B67" s="45"/>
      <c r="C67" s="45"/>
      <c r="D67" s="45"/>
      <c r="E67" s="45"/>
      <c r="F67" s="46"/>
    </row>
    <row r="68" spans="1:14" ht="17.25">
      <c r="A68" s="47" t="s">
        <v>85</v>
      </c>
      <c r="B68" s="48"/>
      <c r="C68" s="48"/>
      <c r="D68" s="48"/>
      <c r="E68" s="48"/>
      <c r="F68" s="49"/>
    </row>
    <row r="69" spans="1:14" ht="17.25">
      <c r="A69" s="47" t="s">
        <v>86</v>
      </c>
      <c r="B69" s="48"/>
      <c r="C69" s="48"/>
      <c r="D69" s="48"/>
      <c r="E69" s="48"/>
      <c r="F69" s="49"/>
    </row>
    <row r="70" spans="1:14" ht="18" thickBot="1">
      <c r="A70" s="50" t="s">
        <v>87</v>
      </c>
      <c r="B70" s="51"/>
      <c r="C70" s="51"/>
      <c r="D70" s="51"/>
      <c r="E70" s="51"/>
      <c r="F70" s="52"/>
    </row>
  </sheetData>
  <mergeCells count="9">
    <mergeCell ref="A67:F67"/>
    <mergeCell ref="A68:F68"/>
    <mergeCell ref="A69:F69"/>
    <mergeCell ref="A70:F70"/>
    <mergeCell ref="C1:I1"/>
    <mergeCell ref="A3:A4"/>
    <mergeCell ref="B3:D3"/>
    <mergeCell ref="E3:H3"/>
    <mergeCell ref="I3:K3"/>
  </mergeCells>
  <phoneticPr fontId="82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인구현황(외국인포함)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2021-08-13T05:49:05Z</cp:lastPrinted>
  <dcterms:created xsi:type="dcterms:W3CDTF">2009-12-11T08:44:30Z</dcterms:created>
  <dcterms:modified xsi:type="dcterms:W3CDTF">2021-11-15T00:17:20Z</dcterms:modified>
</cp:coreProperties>
</file>