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통계\03 주민등록 인구통계\12월\"/>
    </mc:Choice>
  </mc:AlternateContent>
  <bookViews>
    <workbookView xWindow="0" yWindow="0" windowWidth="16785" windowHeight="9915" firstSheet="2" activeTab="2"/>
  </bookViews>
  <sheets>
    <sheet name="--------" sheetId="2" state="veryHidden" r:id="rId1"/>
    <sheet name="Recovered_Sheet1" sheetId="3" state="veryHidden" r:id="rId2"/>
    <sheet name="인구현황(외국인포함)" sheetId="6" r:id="rId3"/>
  </sheets>
  <calcPr calcId="162913"/>
</workbook>
</file>

<file path=xl/calcChain.xml><?xml version="1.0" encoding="utf-8"?>
<calcChain xmlns="http://schemas.openxmlformats.org/spreadsheetml/2006/main">
  <c r="K23" i="6" l="1"/>
  <c r="J23" i="6"/>
  <c r="K6" i="6" l="1"/>
  <c r="J6" i="6"/>
  <c r="G6" i="6" l="1"/>
  <c r="H6" i="6"/>
  <c r="F6" i="6"/>
  <c r="F14" i="6" l="1"/>
  <c r="G14" i="6"/>
  <c r="H14" i="6"/>
  <c r="I65" i="6" l="1"/>
  <c r="E65" i="6"/>
  <c r="D65" i="6"/>
  <c r="C65" i="6"/>
  <c r="I64" i="6"/>
  <c r="E64" i="6"/>
  <c r="D64" i="6"/>
  <c r="C64" i="6"/>
  <c r="I63" i="6"/>
  <c r="E63" i="6"/>
  <c r="D63" i="6"/>
  <c r="C63" i="6"/>
  <c r="I62" i="6"/>
  <c r="E62" i="6"/>
  <c r="D62" i="6"/>
  <c r="C62" i="6"/>
  <c r="I61" i="6"/>
  <c r="E61" i="6"/>
  <c r="D61" i="6"/>
  <c r="C61" i="6"/>
  <c r="I60" i="6"/>
  <c r="E60" i="6"/>
  <c r="D60" i="6"/>
  <c r="C60" i="6"/>
  <c r="I59" i="6"/>
  <c r="E59" i="6"/>
  <c r="D59" i="6"/>
  <c r="C59" i="6"/>
  <c r="I58" i="6"/>
  <c r="E58" i="6"/>
  <c r="D58" i="6"/>
  <c r="C58" i="6"/>
  <c r="I57" i="6"/>
  <c r="E57" i="6"/>
  <c r="D57" i="6"/>
  <c r="C57" i="6"/>
  <c r="I56" i="6"/>
  <c r="E56" i="6"/>
  <c r="D56" i="6"/>
  <c r="C56" i="6"/>
  <c r="I55" i="6"/>
  <c r="E55" i="6"/>
  <c r="D55" i="6"/>
  <c r="C55" i="6"/>
  <c r="I54" i="6"/>
  <c r="E54" i="6"/>
  <c r="D54" i="6"/>
  <c r="C54" i="6"/>
  <c r="I53" i="6"/>
  <c r="E53" i="6"/>
  <c r="D53" i="6"/>
  <c r="C53" i="6"/>
  <c r="K52" i="6"/>
  <c r="J52" i="6"/>
  <c r="H52" i="6"/>
  <c r="G52" i="6"/>
  <c r="F52" i="6"/>
  <c r="I51" i="6"/>
  <c r="E51" i="6"/>
  <c r="D51" i="6"/>
  <c r="C51" i="6"/>
  <c r="I50" i="6"/>
  <c r="E50" i="6"/>
  <c r="D50" i="6"/>
  <c r="C50" i="6"/>
  <c r="I49" i="6"/>
  <c r="E49" i="6"/>
  <c r="D49" i="6"/>
  <c r="C49" i="6"/>
  <c r="I48" i="6"/>
  <c r="E48" i="6"/>
  <c r="D48" i="6"/>
  <c r="C48" i="6"/>
  <c r="I47" i="6"/>
  <c r="E47" i="6"/>
  <c r="D47" i="6"/>
  <c r="C47" i="6"/>
  <c r="I46" i="6"/>
  <c r="E46" i="6"/>
  <c r="D46" i="6"/>
  <c r="C46" i="6"/>
  <c r="I45" i="6"/>
  <c r="E45" i="6"/>
  <c r="D45" i="6"/>
  <c r="C45" i="6"/>
  <c r="I44" i="6"/>
  <c r="E44" i="6"/>
  <c r="D44" i="6"/>
  <c r="C44" i="6"/>
  <c r="I43" i="6"/>
  <c r="E43" i="6"/>
  <c r="D43" i="6"/>
  <c r="C43" i="6"/>
  <c r="I42" i="6"/>
  <c r="E42" i="6"/>
  <c r="D42" i="6"/>
  <c r="C42" i="6"/>
  <c r="I41" i="6"/>
  <c r="E41" i="6"/>
  <c r="D41" i="6"/>
  <c r="C41" i="6"/>
  <c r="I40" i="6"/>
  <c r="E40" i="6"/>
  <c r="D40" i="6"/>
  <c r="C40" i="6"/>
  <c r="K39" i="6"/>
  <c r="J39" i="6"/>
  <c r="H39" i="6"/>
  <c r="G39" i="6"/>
  <c r="F39" i="6"/>
  <c r="I38" i="6"/>
  <c r="E38" i="6"/>
  <c r="D38" i="6"/>
  <c r="C38" i="6"/>
  <c r="I37" i="6"/>
  <c r="E37" i="6"/>
  <c r="D37" i="6"/>
  <c r="C37" i="6"/>
  <c r="I36" i="6"/>
  <c r="E36" i="6"/>
  <c r="D36" i="6"/>
  <c r="C36" i="6"/>
  <c r="I35" i="6"/>
  <c r="E35" i="6"/>
  <c r="D35" i="6"/>
  <c r="C35" i="6"/>
  <c r="I34" i="6"/>
  <c r="E34" i="6"/>
  <c r="D34" i="6"/>
  <c r="C34" i="6"/>
  <c r="I33" i="6"/>
  <c r="E33" i="6"/>
  <c r="D33" i="6"/>
  <c r="C33" i="6"/>
  <c r="I32" i="6"/>
  <c r="E32" i="6"/>
  <c r="D32" i="6"/>
  <c r="C32" i="6"/>
  <c r="I31" i="6"/>
  <c r="E31" i="6"/>
  <c r="D31" i="6"/>
  <c r="C31" i="6"/>
  <c r="I30" i="6"/>
  <c r="E30" i="6"/>
  <c r="D30" i="6"/>
  <c r="C30" i="6"/>
  <c r="I29" i="6"/>
  <c r="E29" i="6"/>
  <c r="D29" i="6"/>
  <c r="C29" i="6"/>
  <c r="I28" i="6"/>
  <c r="E28" i="6"/>
  <c r="D28" i="6"/>
  <c r="C28" i="6"/>
  <c r="I27" i="6"/>
  <c r="E27" i="6"/>
  <c r="D27" i="6"/>
  <c r="C27" i="6"/>
  <c r="I26" i="6"/>
  <c r="E26" i="6"/>
  <c r="D26" i="6"/>
  <c r="C26" i="6"/>
  <c r="I25" i="6"/>
  <c r="E25" i="6"/>
  <c r="D25" i="6"/>
  <c r="C25" i="6"/>
  <c r="I24" i="6"/>
  <c r="E24" i="6"/>
  <c r="D24" i="6"/>
  <c r="C24" i="6"/>
  <c r="H23" i="6"/>
  <c r="G23" i="6"/>
  <c r="F23" i="6"/>
  <c r="I22" i="6"/>
  <c r="E22" i="6"/>
  <c r="D22" i="6"/>
  <c r="C22" i="6"/>
  <c r="I21" i="6"/>
  <c r="E21" i="6"/>
  <c r="D21" i="6"/>
  <c r="C21" i="6"/>
  <c r="I20" i="6"/>
  <c r="E20" i="6"/>
  <c r="D20" i="6"/>
  <c r="C20" i="6"/>
  <c r="I19" i="6"/>
  <c r="E19" i="6"/>
  <c r="D19" i="6"/>
  <c r="C19" i="6"/>
  <c r="I18" i="6"/>
  <c r="E18" i="6"/>
  <c r="D18" i="6"/>
  <c r="C18" i="6"/>
  <c r="I17" i="6"/>
  <c r="E17" i="6"/>
  <c r="D17" i="6"/>
  <c r="C17" i="6"/>
  <c r="I15" i="6"/>
  <c r="E15" i="6"/>
  <c r="D15" i="6"/>
  <c r="C15" i="6"/>
  <c r="K14" i="6"/>
  <c r="J14" i="6"/>
  <c r="I16" i="6"/>
  <c r="E16" i="6"/>
  <c r="D16" i="6"/>
  <c r="C16" i="6"/>
  <c r="I13" i="6"/>
  <c r="E13" i="6"/>
  <c r="D13" i="6"/>
  <c r="C13" i="6"/>
  <c r="I12" i="6"/>
  <c r="E12" i="6"/>
  <c r="D12" i="6"/>
  <c r="C12" i="6"/>
  <c r="I11" i="6"/>
  <c r="E11" i="6"/>
  <c r="D11" i="6"/>
  <c r="C11" i="6"/>
  <c r="I10" i="6"/>
  <c r="E10" i="6"/>
  <c r="D10" i="6"/>
  <c r="C10" i="6"/>
  <c r="I9" i="6"/>
  <c r="E9" i="6"/>
  <c r="D9" i="6"/>
  <c r="C9" i="6"/>
  <c r="I8" i="6"/>
  <c r="E8" i="6"/>
  <c r="D8" i="6"/>
  <c r="C8" i="6"/>
  <c r="I7" i="6"/>
  <c r="I6" i="6" s="1"/>
  <c r="E7" i="6"/>
  <c r="D7" i="6"/>
  <c r="C7" i="6"/>
  <c r="B18" i="6" l="1"/>
  <c r="B20" i="6"/>
  <c r="B64" i="6"/>
  <c r="B65" i="6"/>
  <c r="C23" i="6"/>
  <c r="J5" i="6"/>
  <c r="B17" i="6"/>
  <c r="D52" i="6"/>
  <c r="E39" i="6"/>
  <c r="B19" i="6"/>
  <c r="B21" i="6"/>
  <c r="B22" i="6"/>
  <c r="B53" i="6"/>
  <c r="B54" i="6"/>
  <c r="B55" i="6"/>
  <c r="B56" i="6"/>
  <c r="B57" i="6"/>
  <c r="D39" i="6"/>
  <c r="B42" i="6"/>
  <c r="B46" i="6"/>
  <c r="B47" i="6"/>
  <c r="B48" i="6"/>
  <c r="B49" i="6"/>
  <c r="B51" i="6"/>
  <c r="B28" i="6"/>
  <c r="B29" i="6"/>
  <c r="B31" i="6"/>
  <c r="B32" i="6"/>
  <c r="B33" i="6"/>
  <c r="B34" i="6"/>
  <c r="B35" i="6"/>
  <c r="B7" i="6"/>
  <c r="B8" i="6"/>
  <c r="B10" i="6"/>
  <c r="B11" i="6"/>
  <c r="B12" i="6"/>
  <c r="B16" i="6"/>
  <c r="K5" i="6"/>
  <c r="E6" i="6"/>
  <c r="C52" i="6"/>
  <c r="I52" i="6"/>
  <c r="B58" i="6"/>
  <c r="B59" i="6"/>
  <c r="B60" i="6"/>
  <c r="B61" i="6"/>
  <c r="B62" i="6"/>
  <c r="B63" i="6"/>
  <c r="B40" i="6"/>
  <c r="B41" i="6"/>
  <c r="I39" i="6"/>
  <c r="B43" i="6"/>
  <c r="B44" i="6"/>
  <c r="B45" i="6"/>
  <c r="B50" i="6"/>
  <c r="B24" i="6"/>
  <c r="B25" i="6"/>
  <c r="B26" i="6"/>
  <c r="B30" i="6"/>
  <c r="I23" i="6"/>
  <c r="B36" i="6"/>
  <c r="B37" i="6"/>
  <c r="B38" i="6"/>
  <c r="C14" i="6"/>
  <c r="D14" i="6"/>
  <c r="H5" i="6"/>
  <c r="B15" i="6"/>
  <c r="D6" i="6"/>
  <c r="G5" i="6"/>
  <c r="B13" i="6"/>
  <c r="B9" i="6"/>
  <c r="C6" i="6"/>
  <c r="E14" i="6"/>
  <c r="I14" i="6"/>
  <c r="D23" i="6"/>
  <c r="C39" i="6"/>
  <c r="E52" i="6"/>
  <c r="B27" i="6"/>
  <c r="F5" i="6"/>
  <c r="E23" i="6"/>
  <c r="B6" i="6" l="1"/>
  <c r="B39" i="6"/>
  <c r="D5" i="6"/>
  <c r="B52" i="6"/>
  <c r="I5" i="6"/>
  <c r="B23" i="6"/>
  <c r="B14" i="6"/>
  <c r="C5" i="6"/>
  <c r="E5" i="6"/>
  <c r="B5" i="6" l="1"/>
  <c r="C6" i="2" l="1"/>
  <c r="A23" i="2"/>
  <c r="C29" i="2"/>
</calcChain>
</file>

<file path=xl/sharedStrings.xml><?xml version="1.0" encoding="utf-8"?>
<sst xmlns="http://schemas.openxmlformats.org/spreadsheetml/2006/main" count="108" uniqueCount="90">
  <si>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</si>
  <si>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</si>
  <si>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</si>
  <si>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</si>
  <si>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</si>
  <si>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</si>
  <si>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</si>
  <si>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</si>
  <si>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</si>
  <si>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</si>
  <si>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</si>
  <si>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</si>
  <si>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</si>
  <si>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</si>
  <si>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</si>
  <si>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</si>
  <si>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</si>
  <si>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</si>
  <si>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</si>
  <si>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</si>
  <si>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</si>
  <si>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</si>
  <si>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</si>
  <si>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</si>
  <si>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</si>
  <si>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</si>
  <si>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</si>
  <si>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</si>
  <si>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</si>
  <si>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</si>
  <si>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</si>
  <si>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</si>
  <si>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</si>
  <si>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</si>
  <si>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</si>
  <si>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</si>
  <si>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</si>
  <si>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</si>
  <si>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</si>
  <si>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</si>
  <si>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</si>
  <si>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</si>
  <si>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</si>
  <si>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</si>
  <si>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</si>
  <si>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</si>
  <si>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</si>
  <si>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</si>
  <si>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</si>
  <si>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</si>
  <si>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</si>
  <si>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</si>
  <si>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</si>
  <si>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</si>
  <si>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</si>
  <si>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</si>
  <si>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</si>
  <si>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</si>
  <si>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</si>
  <si>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</si>
  <si>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</si>
  <si>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</si>
  <si>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</si>
  <si>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</si>
  <si>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</si>
  <si>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</si>
  <si>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</si>
  <si>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</si>
  <si>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</si>
  <si>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</si>
  <si>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</si>
  <si>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</si>
  <si>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</si>
  <si>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</si>
  <si>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</si>
  <si>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</si>
  <si>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</si>
  <si>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</si>
  <si>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</si>
  <si>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</si>
  <si>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</si>
  <si>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</si>
  <si>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2" type="noConversion"/>
  </si>
  <si>
    <t xml:space="preserve">병암동          </t>
    <phoneticPr fontId="82" type="noConversion"/>
  </si>
  <si>
    <t xml:space="preserve">동읍            </t>
    <phoneticPr fontId="82" type="noConversion"/>
  </si>
  <si>
    <t>- 의창구 퇴촌동(법정동) 일부 → 성산구 반송동</t>
    <phoneticPr fontId="82" type="noConversion"/>
  </si>
  <si>
    <t>- 의창구 대원동·두대동·삼동동·덕정동(법정동) →  성산구 중앙동</t>
    <phoneticPr fontId="82" type="noConversion"/>
  </si>
  <si>
    <t>- 의창구 용지동(행정동) → 성산구 용지동(행정동)</t>
    <phoneticPr fontId="82" type="noConversion"/>
  </si>
  <si>
    <t>※ 의창구-성산구 행정구역 조정(2021. 7. 1.시행)</t>
    <phoneticPr fontId="82" type="noConversion"/>
  </si>
  <si>
    <t>2021년 12월말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</si>
</sst>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</numFmts>
  <fonts count="9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11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7" fontId="29" fillId="0" borderId="0" applyFont="0" applyFill="0" applyBorder="0" applyAlignment="0" applyProtection="0"/>
    <xf numFmtId="0" fontId="3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1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29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1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4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5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6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7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8" fontId="11" fillId="0" borderId="0">
      <protection locked="0"/>
    </xf>
    <xf numFmtId="189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>
      <alignment vertical="center"/>
    </xf>
  </cellStyleXfs>
  <cellXfs count="66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0" fillId="0" borderId="0" xfId="0" applyFont="1">
      <alignment vertical="center"/>
    </xf>
    <xf numFmtId="0" fontId="0" fillId="0" borderId="0" xfId="0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41" fontId="0" fillId="0" borderId="0" xfId="0" applyNumberFormat="1" applyAlignment="1">
      <alignment vertical="center"/>
    </xf>
    <xf numFmtId="0" fontId="83" fillId="0" borderId="8" xfId="0" applyFont="1" applyBorder="1" applyAlignment="1">
      <alignment vertical="center"/>
    </xf>
    <xf numFmtId="0" fontId="83" fillId="0" borderId="0" xfId="0" applyFont="1">
      <alignment vertical="center"/>
    </xf>
    <xf numFmtId="41" fontId="85" fillId="35" borderId="8" xfId="217" applyNumberFormat="1" applyFont="1" applyFill="1" applyBorder="1" applyAlignment="1">
      <alignment vertical="center" wrapText="1"/>
    </xf>
    <xf numFmtId="41" fontId="83" fillId="32" borderId="8" xfId="217" applyFont="1" applyFill="1" applyBorder="1">
      <alignment vertical="center"/>
    </xf>
    <xf numFmtId="41" fontId="83" fillId="36" borderId="8" xfId="222" applyFont="1" applyFill="1" applyBorder="1">
      <alignment vertical="center"/>
    </xf>
    <xf numFmtId="0" fontId="86" fillId="36" borderId="8" xfId="0" applyFont="1" applyFill="1" applyBorder="1" applyAlignment="1">
      <alignment horizontal="center" vertical="center"/>
    </xf>
    <xf numFmtId="41" fontId="86" fillId="36" borderId="8" xfId="217" applyFont="1" applyFill="1" applyBorder="1">
      <alignment vertical="center"/>
    </xf>
    <xf numFmtId="41" fontId="86" fillId="36" borderId="8" xfId="222" applyFont="1" applyFill="1" applyBorder="1">
      <alignment vertical="center"/>
    </xf>
    <xf numFmtId="41" fontId="87" fillId="36" borderId="8" xfId="222" applyFont="1" applyFill="1" applyBorder="1">
      <alignment vertical="center"/>
    </xf>
    <xf numFmtId="176" fontId="87" fillId="36" borderId="8" xfId="0" applyNumberFormat="1" applyFont="1" applyFill="1" applyBorder="1">
      <alignment vertical="center"/>
    </xf>
    <xf numFmtId="0" fontId="85" fillId="27" borderId="8" xfId="0" applyFont="1" applyFill="1" applyBorder="1" applyAlignment="1">
      <alignment horizontal="center" vertical="center"/>
    </xf>
    <xf numFmtId="41" fontId="85" fillId="35" borderId="8" xfId="217" applyNumberFormat="1" applyFont="1" applyFill="1" applyBorder="1" applyAlignment="1">
      <alignment vertical="center"/>
    </xf>
    <xf numFmtId="41" fontId="0" fillId="32" borderId="8" xfId="217" applyFont="1" applyFill="1" applyBorder="1">
      <alignment vertical="center"/>
    </xf>
    <xf numFmtId="41" fontId="0" fillId="36" borderId="8" xfId="222" applyFont="1" applyFill="1" applyBorder="1">
      <alignment vertical="center"/>
    </xf>
    <xf numFmtId="41" fontId="89" fillId="33" borderId="8" xfId="384" applyFont="1" applyFill="1" applyBorder="1">
      <alignment vertical="center"/>
    </xf>
    <xf numFmtId="41" fontId="89" fillId="0" borderId="8" xfId="384" applyFont="1" applyBorder="1">
      <alignment vertical="center"/>
    </xf>
    <xf numFmtId="176" fontId="80" fillId="36" borderId="8" xfId="0" applyNumberFormat="1" applyFont="1" applyFill="1" applyBorder="1">
      <alignment vertical="center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176" fontId="86" fillId="36" borderId="8" xfId="0" applyNumberFormat="1" applyFont="1" applyFill="1" applyBorder="1">
      <alignment vertical="center"/>
    </xf>
    <xf numFmtId="3" fontId="90" fillId="37" borderId="27" xfId="0" applyNumberFormat="1" applyFont="1" applyFill="1" applyBorder="1" applyAlignment="1">
      <alignment horizontal="right" vertical="center"/>
    </xf>
    <xf numFmtId="0" fontId="88" fillId="38" borderId="28" xfId="0" applyFont="1" applyFill="1" applyBorder="1" applyAlignment="1">
      <alignment horizontal="left" vertical="center" wrapText="1"/>
    </xf>
    <xf numFmtId="0" fontId="88" fillId="38" borderId="29" xfId="0" applyFont="1" applyFill="1" applyBorder="1" applyAlignment="1">
      <alignment horizontal="left" vertical="center" wrapText="1"/>
    </xf>
    <xf numFmtId="0" fontId="88" fillId="38" borderId="30" xfId="0" applyFont="1" applyFill="1" applyBorder="1" applyAlignment="1">
      <alignment horizontal="left" vertical="center" wrapText="1"/>
    </xf>
    <xf numFmtId="0" fontId="84" fillId="38" borderId="31" xfId="0" quotePrefix="1" applyFont="1" applyFill="1" applyBorder="1" applyAlignment="1">
      <alignment horizontal="left" vertical="center" wrapText="1"/>
    </xf>
    <xf numFmtId="0" fontId="84" fillId="38" borderId="0" xfId="0" applyFont="1" applyFill="1" applyBorder="1" applyAlignment="1">
      <alignment horizontal="left" vertical="center" wrapText="1"/>
    </xf>
    <xf numFmtId="0" fontId="84" fillId="38" borderId="32" xfId="0" applyFont="1" applyFill="1" applyBorder="1" applyAlignment="1">
      <alignment horizontal="left" vertical="center" wrapText="1"/>
    </xf>
    <xf numFmtId="0" fontId="84" fillId="38" borderId="33" xfId="0" quotePrefix="1" applyFont="1" applyFill="1" applyBorder="1" applyAlignment="1">
      <alignment horizontal="left" vertical="center" wrapText="1"/>
    </xf>
    <xf numFmtId="0" fontId="84" fillId="38" borderId="10" xfId="0" applyFont="1" applyFill="1" applyBorder="1" applyAlignment="1">
      <alignment horizontal="left" vertical="center" wrapText="1"/>
    </xf>
    <xf numFmtId="0" fontId="84" fillId="38" borderId="34" xfId="0" applyFont="1" applyFill="1" applyBorder="1" applyAlignment="1">
      <alignment horizontal="left" vertical="center" wrapText="1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5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5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27" borderId="25" xfId="0" applyFont="1" applyFill="1" applyBorder="1" applyAlignment="1">
      <alignment horizontal="center" vertical="center" wrapText="1"/>
    </xf>
    <xf numFmtId="3" fontId="84" fillId="37" borderId="27" xfId="0" applyNumberFormat="1" applyFont="1" applyFill="1" applyBorder="1" applyAlignment="1">
      <alignment horizontal="right" vertical="center"/>
    </xf>
    <xf numFmtId="0" fontId="84" fillId="37" borderId="27" xfId="0" applyNumberFormat="1" applyFont="1" applyFill="1" applyBorder="1" applyAlignment="1">
      <alignment horizontal="right" vertical="center"/>
    </xf>
  </cellXfs>
  <cellStyles count="411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1" xfId="406"/>
    <cellStyle name="쉼표 [0] 12" xfId="380"/>
    <cellStyle name="쉼표 [0] 2" xfId="219"/>
    <cellStyle name="쉼표 [0] 2 2" xfId="220"/>
    <cellStyle name="쉼표 [0] 2 2 2" xfId="383"/>
    <cellStyle name="쉼표 [0] 2 3" xfId="221"/>
    <cellStyle name="쉼표 [0] 2 4" xfId="382"/>
    <cellStyle name="쉼표 [0] 28" xfId="222"/>
    <cellStyle name="쉼표 [0] 28 2" xfId="384"/>
    <cellStyle name="쉼표 [0] 3" xfId="223"/>
    <cellStyle name="쉼표 [0] 3 2" xfId="385"/>
    <cellStyle name="쉼표 [0] 4" xfId="224"/>
    <cellStyle name="쉼표 [0] 4 2" xfId="386"/>
    <cellStyle name="쉼표 [0] 5" xfId="225"/>
    <cellStyle name="쉼표 [0] 5 2" xfId="387"/>
    <cellStyle name="쉼표 [0] 51" xfId="226"/>
    <cellStyle name="쉼표 [0] 51 2" xfId="388"/>
    <cellStyle name="쉼표 [0] 6" xfId="227"/>
    <cellStyle name="쉼표 [0] 6 2" xfId="389"/>
    <cellStyle name="쉼표 [0] 7" xfId="228"/>
    <cellStyle name="쉼표 [0] 7 2" xfId="390"/>
    <cellStyle name="쉼표 [0] 75" xfId="229"/>
    <cellStyle name="쉼표 [0] 75 2" xfId="391"/>
    <cellStyle name="쉼표 [0] 76" xfId="230"/>
    <cellStyle name="쉼표 [0] 76 2" xfId="392"/>
    <cellStyle name="쉼표 [0] 78" xfId="231"/>
    <cellStyle name="쉼표 [0] 78 2" xfId="393"/>
    <cellStyle name="쉼표 [0] 79" xfId="232"/>
    <cellStyle name="쉼표 [0] 79 2" xfId="394"/>
    <cellStyle name="쉼표 [0] 8" xfId="233"/>
    <cellStyle name="쉼표 [0] 8 2" xfId="395"/>
    <cellStyle name="쉼표 [0] 80" xfId="234"/>
    <cellStyle name="쉼표 [0] 80 2" xfId="396"/>
    <cellStyle name="쉼표 [0] 81" xfId="235"/>
    <cellStyle name="쉼표 [0] 81 2" xfId="397"/>
    <cellStyle name="쉼표 [0] 82" xfId="236"/>
    <cellStyle name="쉼표 [0] 82 2" xfId="398"/>
    <cellStyle name="쉼표 [0] 84" xfId="237"/>
    <cellStyle name="쉼표 [0] 84 2" xfId="399"/>
    <cellStyle name="쉼표 [0] 85" xfId="238"/>
    <cellStyle name="쉼표 [0] 85 2" xfId="400"/>
    <cellStyle name="쉼표 [0] 9" xfId="239"/>
    <cellStyle name="쉼표 [0] 9 2" xfId="401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_  종  합  " xfId="277"/>
    <cellStyle name="큰제목" xfId="278"/>
    <cellStyle name="큰제목 2" xfId="279"/>
    <cellStyle name="통화 [0] 2" xfId="280"/>
    <cellStyle name="통화 [0] 2 2" xfId="403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70</v>
      </c>
      <c r="C1" s="4" t="b">
        <v>0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61</v>
      </c>
      <c r="C7" s="7" t="e">
        <v>#NAME?</v>
      </c>
    </row>
    <row r="8" spans="1:3">
      <c r="A8" s="9" t="s">
        <v>62</v>
      </c>
      <c r="C8" s="7" t="e">
        <v>#NAME?</v>
      </c>
    </row>
    <row r="9" spans="1:3">
      <c r="A9" s="10" t="s">
        <v>63</v>
      </c>
      <c r="C9" s="7" t="e">
        <v>#NAME?</v>
      </c>
    </row>
    <row r="10" spans="1:3">
      <c r="A10" s="9" t="s">
        <v>64</v>
      </c>
      <c r="C10" s="7" t="b">
        <v>0</v>
      </c>
    </row>
    <row r="11" spans="1:3" ht="13.5" thickBot="1">
      <c r="A11" s="11" t="s">
        <v>65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66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67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68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69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71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</row>
    <row r="6" spans="1:3" ht="13.5" thickBot="1"/>
    <row r="7" spans="1:3">
      <c r="A7" s="8" t="s">
        <v>61</v>
      </c>
    </row>
    <row r="8" spans="1:3">
      <c r="A8" s="9" t="s">
        <v>62</v>
      </c>
    </row>
    <row r="9" spans="1:3">
      <c r="A9" s="10" t="s">
        <v>63</v>
      </c>
    </row>
    <row r="10" spans="1:3">
      <c r="A10" s="9" t="s">
        <v>64</v>
      </c>
    </row>
    <row r="11" spans="1:3" ht="13.5" thickBot="1">
      <c r="A11" s="11" t="s">
        <v>65</v>
      </c>
    </row>
    <row r="13" spans="1:3" ht="13.5" thickBot="1"/>
    <row r="14" spans="1:3" ht="13.5" thickBot="1">
      <c r="A14" s="6" t="s">
        <v>66</v>
      </c>
    </row>
    <row r="16" spans="1:3" ht="13.5" thickBot="1"/>
    <row r="17" spans="1:3" ht="13.5" thickBot="1">
      <c r="C17" s="6" t="s">
        <v>67</v>
      </c>
    </row>
    <row r="20" spans="1:3">
      <c r="A20" s="13" t="s">
        <v>68</v>
      </c>
    </row>
    <row r="26" spans="1:3" ht="13.5" thickBot="1">
      <c r="C26" s="15" t="s">
        <v>69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zoomScaleNormal="100" workbookViewId="0">
      <selection activeCell="A3" sqref="A3:A4"/>
    </sheetView>
  </sheetViews>
  <sheetFormatPr defaultRowHeight="16.5"/>
  <cols>
    <col min="1" max="1" width="13.625" style="18" customWidth="1"/>
    <col min="2" max="2" width="13.75" style="22" customWidth="1"/>
    <col min="3" max="3" width="12" style="22" customWidth="1"/>
    <col min="4" max="4" width="11.625" style="22" customWidth="1"/>
    <col min="5" max="5" width="12.75" style="22" customWidth="1"/>
    <col min="6" max="9" width="13" style="22" customWidth="1"/>
    <col min="10" max="11" width="11.125" style="22" customWidth="1"/>
    <col min="12" max="16384" width="9" style="22"/>
  </cols>
  <sheetData>
    <row r="1" spans="1:12" ht="31.5" customHeight="1">
      <c r="C1" s="56" t="s">
        <v>89</v>
      </c>
      <c r="D1" s="57"/>
      <c r="E1" s="57"/>
      <c r="F1" s="57"/>
      <c r="G1" s="57"/>
      <c r="H1" s="57"/>
      <c r="I1" s="57"/>
    </row>
    <row r="2" spans="1:12">
      <c r="A2" s="18" t="s">
        <v>78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2" ht="36" customHeight="1">
      <c r="A3" s="58" t="s">
        <v>6</v>
      </c>
      <c r="B3" s="60" t="s">
        <v>57</v>
      </c>
      <c r="C3" s="61"/>
      <c r="D3" s="62"/>
      <c r="E3" s="63" t="s">
        <v>1</v>
      </c>
      <c r="F3" s="61"/>
      <c r="G3" s="61"/>
      <c r="H3" s="62"/>
      <c r="I3" s="63" t="s">
        <v>79</v>
      </c>
      <c r="J3" s="61"/>
      <c r="K3" s="62"/>
    </row>
    <row r="4" spans="1:12" ht="21" customHeight="1">
      <c r="A4" s="59"/>
      <c r="B4" s="36" t="s">
        <v>2</v>
      </c>
      <c r="C4" s="36" t="s">
        <v>3</v>
      </c>
      <c r="D4" s="36" t="s">
        <v>4</v>
      </c>
      <c r="E4" s="36" t="s">
        <v>2</v>
      </c>
      <c r="F4" s="36" t="s">
        <v>3</v>
      </c>
      <c r="G4" s="36" t="s">
        <v>4</v>
      </c>
      <c r="H4" s="36" t="s">
        <v>5</v>
      </c>
      <c r="I4" s="36" t="s">
        <v>2</v>
      </c>
      <c r="J4" s="36" t="s">
        <v>3</v>
      </c>
      <c r="K4" s="36" t="s">
        <v>4</v>
      </c>
    </row>
    <row r="5" spans="1:12" s="25" customFormat="1" ht="20.25" customHeight="1">
      <c r="A5" s="37" t="s">
        <v>72</v>
      </c>
      <c r="B5" s="28">
        <f t="shared" ref="B5:K5" si="0">B6+B14+B23+B39+B52</f>
        <v>1045601</v>
      </c>
      <c r="C5" s="28">
        <f t="shared" si="0"/>
        <v>530810</v>
      </c>
      <c r="D5" s="28">
        <f t="shared" si="0"/>
        <v>514791</v>
      </c>
      <c r="E5" s="28">
        <f t="shared" si="0"/>
        <v>1032741</v>
      </c>
      <c r="F5" s="28">
        <f t="shared" si="0"/>
        <v>523223</v>
      </c>
      <c r="G5" s="28">
        <f t="shared" si="0"/>
        <v>509518</v>
      </c>
      <c r="H5" s="28">
        <f t="shared" si="0"/>
        <v>451940</v>
      </c>
      <c r="I5" s="28">
        <f t="shared" si="0"/>
        <v>12860</v>
      </c>
      <c r="J5" s="28">
        <f t="shared" si="0"/>
        <v>7587</v>
      </c>
      <c r="K5" s="28">
        <f t="shared" si="0"/>
        <v>5273</v>
      </c>
    </row>
    <row r="6" spans="1:12">
      <c r="A6" s="31" t="s">
        <v>73</v>
      </c>
      <c r="B6" s="32">
        <f>(E6+I6)</f>
        <v>220828</v>
      </c>
      <c r="C6" s="32">
        <f>(F6+J6)</f>
        <v>112575</v>
      </c>
      <c r="D6" s="32">
        <f>(G6+K6)</f>
        <v>108253</v>
      </c>
      <c r="E6" s="33">
        <f>SUM(F6:G6)</f>
        <v>218027</v>
      </c>
      <c r="F6" s="33">
        <f>SUM(F7:F13)</f>
        <v>110998</v>
      </c>
      <c r="G6" s="33">
        <f t="shared" ref="G6:H6" si="1">SUM(G7:G13)</f>
        <v>107029</v>
      </c>
      <c r="H6" s="33">
        <f t="shared" si="1"/>
        <v>95630</v>
      </c>
      <c r="I6" s="33">
        <f>SUM(I7:I13)</f>
        <v>2801</v>
      </c>
      <c r="J6" s="33">
        <f>SUM(J7:J13)</f>
        <v>1577</v>
      </c>
      <c r="K6" s="33">
        <f>SUM(K7:K13)</f>
        <v>1224</v>
      </c>
    </row>
    <row r="7" spans="1:12" ht="17.25">
      <c r="A7" s="23" t="s">
        <v>84</v>
      </c>
      <c r="B7" s="38">
        <f t="shared" ref="B7:D63" si="2">(E7+I7)</f>
        <v>19934</v>
      </c>
      <c r="C7" s="43">
        <f t="shared" si="2"/>
        <v>10167</v>
      </c>
      <c r="D7" s="43">
        <f t="shared" si="2"/>
        <v>9767</v>
      </c>
      <c r="E7" s="44">
        <f t="shared" ref="E7:E65" si="3">SUM(F7:G7)</f>
        <v>19769</v>
      </c>
      <c r="F7" s="46">
        <v>10073</v>
      </c>
      <c r="G7" s="46">
        <v>9696</v>
      </c>
      <c r="H7" s="46">
        <v>9069</v>
      </c>
      <c r="I7" s="39">
        <f>J7+K7</f>
        <v>165</v>
      </c>
      <c r="J7" s="40">
        <v>94</v>
      </c>
      <c r="K7" s="41">
        <v>71</v>
      </c>
    </row>
    <row r="8" spans="1:12" ht="17.25">
      <c r="A8" s="23" t="s">
        <v>7</v>
      </c>
      <c r="B8" s="38">
        <f t="shared" si="2"/>
        <v>43626</v>
      </c>
      <c r="C8" s="43">
        <f t="shared" si="2"/>
        <v>21940</v>
      </c>
      <c r="D8" s="43">
        <f t="shared" si="2"/>
        <v>21686</v>
      </c>
      <c r="E8" s="44">
        <f t="shared" si="3"/>
        <v>43422</v>
      </c>
      <c r="F8" s="46">
        <v>21851</v>
      </c>
      <c r="G8" s="46">
        <v>21571</v>
      </c>
      <c r="H8" s="46">
        <v>16676</v>
      </c>
      <c r="I8" s="39">
        <f t="shared" ref="I8:I65" si="4">J8+K8</f>
        <v>204</v>
      </c>
      <c r="J8" s="40">
        <v>89</v>
      </c>
      <c r="K8" s="41">
        <v>115</v>
      </c>
    </row>
    <row r="9" spans="1:12" ht="17.25">
      <c r="A9" s="23" t="s">
        <v>8</v>
      </c>
      <c r="B9" s="38">
        <f t="shared" si="2"/>
        <v>7425</v>
      </c>
      <c r="C9" s="43">
        <f t="shared" si="2"/>
        <v>3850</v>
      </c>
      <c r="D9" s="43">
        <f t="shared" si="2"/>
        <v>3575</v>
      </c>
      <c r="E9" s="44">
        <f t="shared" si="3"/>
        <v>7118</v>
      </c>
      <c r="F9" s="46">
        <v>3600</v>
      </c>
      <c r="G9" s="46">
        <v>3518</v>
      </c>
      <c r="H9" s="46">
        <v>3673</v>
      </c>
      <c r="I9" s="39">
        <f t="shared" si="4"/>
        <v>307</v>
      </c>
      <c r="J9" s="40">
        <v>250</v>
      </c>
      <c r="K9" s="41">
        <v>57</v>
      </c>
    </row>
    <row r="10" spans="1:12" ht="17.25">
      <c r="A10" s="23" t="s">
        <v>9</v>
      </c>
      <c r="B10" s="38">
        <f t="shared" si="2"/>
        <v>50583</v>
      </c>
      <c r="C10" s="43">
        <f t="shared" si="2"/>
        <v>25575</v>
      </c>
      <c r="D10" s="43">
        <f t="shared" si="2"/>
        <v>25008</v>
      </c>
      <c r="E10" s="44">
        <f t="shared" si="3"/>
        <v>50348</v>
      </c>
      <c r="F10" s="46">
        <v>25495</v>
      </c>
      <c r="G10" s="46">
        <v>24853</v>
      </c>
      <c r="H10" s="46">
        <v>21116</v>
      </c>
      <c r="I10" s="39">
        <f t="shared" si="4"/>
        <v>235</v>
      </c>
      <c r="J10" s="40">
        <v>80</v>
      </c>
      <c r="K10" s="41">
        <v>155</v>
      </c>
    </row>
    <row r="11" spans="1:12" s="27" customFormat="1" ht="17.25">
      <c r="A11" s="26" t="s">
        <v>10</v>
      </c>
      <c r="B11" s="29">
        <f t="shared" si="2"/>
        <v>26648</v>
      </c>
      <c r="C11" s="29">
        <f t="shared" si="2"/>
        <v>13798</v>
      </c>
      <c r="D11" s="29">
        <f t="shared" si="2"/>
        <v>12850</v>
      </c>
      <c r="E11" s="30">
        <f t="shared" si="3"/>
        <v>25927</v>
      </c>
      <c r="F11" s="46">
        <v>13254</v>
      </c>
      <c r="G11" s="46">
        <v>12673</v>
      </c>
      <c r="H11" s="46">
        <v>11008</v>
      </c>
      <c r="I11" s="30">
        <f t="shared" si="4"/>
        <v>721</v>
      </c>
      <c r="J11" s="40">
        <v>544</v>
      </c>
      <c r="K11" s="41">
        <v>177</v>
      </c>
    </row>
    <row r="12" spans="1:12" ht="17.25">
      <c r="A12" s="26" t="s">
        <v>11</v>
      </c>
      <c r="B12" s="38">
        <f t="shared" si="2"/>
        <v>41969</v>
      </c>
      <c r="C12" s="43">
        <f t="shared" si="2"/>
        <v>21323</v>
      </c>
      <c r="D12" s="43">
        <f t="shared" si="2"/>
        <v>20646</v>
      </c>
      <c r="E12" s="44">
        <f t="shared" si="3"/>
        <v>41362</v>
      </c>
      <c r="F12" s="46">
        <v>21036</v>
      </c>
      <c r="G12" s="46">
        <v>20326</v>
      </c>
      <c r="H12" s="46">
        <v>18171</v>
      </c>
      <c r="I12" s="39">
        <f t="shared" si="4"/>
        <v>607</v>
      </c>
      <c r="J12" s="40">
        <v>287</v>
      </c>
      <c r="K12" s="41">
        <v>320</v>
      </c>
    </row>
    <row r="13" spans="1:12" ht="17.25">
      <c r="A13" s="26" t="s">
        <v>12</v>
      </c>
      <c r="B13" s="38">
        <f t="shared" si="2"/>
        <v>30643</v>
      </c>
      <c r="C13" s="43">
        <f t="shared" si="2"/>
        <v>15922</v>
      </c>
      <c r="D13" s="43">
        <f t="shared" si="2"/>
        <v>14721</v>
      </c>
      <c r="E13" s="44">
        <f t="shared" si="3"/>
        <v>30081</v>
      </c>
      <c r="F13" s="46">
        <v>15689</v>
      </c>
      <c r="G13" s="46">
        <v>14392</v>
      </c>
      <c r="H13" s="46">
        <v>15917</v>
      </c>
      <c r="I13" s="39">
        <f t="shared" si="4"/>
        <v>562</v>
      </c>
      <c r="J13" s="40">
        <v>233</v>
      </c>
      <c r="K13" s="41">
        <v>329</v>
      </c>
    </row>
    <row r="14" spans="1:12">
      <c r="A14" s="31" t="s">
        <v>74</v>
      </c>
      <c r="B14" s="32">
        <f t="shared" si="2"/>
        <v>254954</v>
      </c>
      <c r="C14" s="32">
        <f t="shared" si="2"/>
        <v>130515</v>
      </c>
      <c r="D14" s="32">
        <f t="shared" si="2"/>
        <v>124439</v>
      </c>
      <c r="E14" s="33">
        <f t="shared" si="3"/>
        <v>251562</v>
      </c>
      <c r="F14" s="33">
        <f>SUM(F15:F22)</f>
        <v>128346</v>
      </c>
      <c r="G14" s="33">
        <f t="shared" ref="G14:K14" si="5">SUM(G15:G22)</f>
        <v>123216</v>
      </c>
      <c r="H14" s="33">
        <f t="shared" si="5"/>
        <v>105052</v>
      </c>
      <c r="I14" s="34">
        <f t="shared" si="5"/>
        <v>3392</v>
      </c>
      <c r="J14" s="34">
        <f t="shared" si="5"/>
        <v>2169</v>
      </c>
      <c r="K14" s="34">
        <f t="shared" si="5"/>
        <v>1223</v>
      </c>
    </row>
    <row r="15" spans="1:12" ht="17.25">
      <c r="A15" s="23" t="s">
        <v>14</v>
      </c>
      <c r="B15" s="38">
        <f t="shared" si="2"/>
        <v>41246</v>
      </c>
      <c r="C15" s="43">
        <f t="shared" si="2"/>
        <v>20791</v>
      </c>
      <c r="D15" s="43">
        <f t="shared" si="2"/>
        <v>20455</v>
      </c>
      <c r="E15" s="44">
        <f t="shared" si="3"/>
        <v>41027</v>
      </c>
      <c r="F15" s="64">
        <v>20690</v>
      </c>
      <c r="G15" s="64">
        <v>20337</v>
      </c>
      <c r="H15" s="64">
        <v>15461</v>
      </c>
      <c r="I15" s="39">
        <f t="shared" si="4"/>
        <v>219</v>
      </c>
      <c r="J15" s="40">
        <v>101</v>
      </c>
      <c r="K15" s="41">
        <v>118</v>
      </c>
      <c r="L15" s="21"/>
    </row>
    <row r="16" spans="1:12" ht="17.25">
      <c r="A16" s="23" t="s">
        <v>13</v>
      </c>
      <c r="B16" s="38">
        <f>(E16+I16)</f>
        <v>29729</v>
      </c>
      <c r="C16" s="43">
        <f>(F16+J16)</f>
        <v>14926</v>
      </c>
      <c r="D16" s="43">
        <f>(G16+K16)</f>
        <v>14803</v>
      </c>
      <c r="E16" s="44">
        <f>SUM(F16:G16)</f>
        <v>29453</v>
      </c>
      <c r="F16" s="64">
        <v>14802</v>
      </c>
      <c r="G16" s="64">
        <v>14651</v>
      </c>
      <c r="H16" s="64">
        <v>13296</v>
      </c>
      <c r="I16" s="39">
        <f>J16+K16</f>
        <v>276</v>
      </c>
      <c r="J16" s="40">
        <v>124</v>
      </c>
      <c r="K16" s="41">
        <v>152</v>
      </c>
    </row>
    <row r="17" spans="1:12" ht="17.25">
      <c r="A17" s="23" t="s">
        <v>15</v>
      </c>
      <c r="B17" s="38">
        <f t="shared" si="2"/>
        <v>35635</v>
      </c>
      <c r="C17" s="43">
        <f t="shared" si="2"/>
        <v>19297</v>
      </c>
      <c r="D17" s="43">
        <f t="shared" si="2"/>
        <v>16338</v>
      </c>
      <c r="E17" s="44">
        <f t="shared" si="3"/>
        <v>34507</v>
      </c>
      <c r="F17" s="64">
        <v>18611</v>
      </c>
      <c r="G17" s="64">
        <v>15896</v>
      </c>
      <c r="H17" s="64">
        <v>17890</v>
      </c>
      <c r="I17" s="39">
        <f t="shared" si="4"/>
        <v>1128</v>
      </c>
      <c r="J17" s="40">
        <v>686</v>
      </c>
      <c r="K17" s="41">
        <v>442</v>
      </c>
      <c r="L17" s="21"/>
    </row>
    <row r="18" spans="1:12" ht="17.25">
      <c r="A18" s="23" t="s">
        <v>16</v>
      </c>
      <c r="B18" s="38">
        <f t="shared" si="2"/>
        <v>27884</v>
      </c>
      <c r="C18" s="43">
        <f t="shared" si="2"/>
        <v>13979</v>
      </c>
      <c r="D18" s="43">
        <f t="shared" si="2"/>
        <v>13905</v>
      </c>
      <c r="E18" s="44">
        <f t="shared" si="3"/>
        <v>27699</v>
      </c>
      <c r="F18" s="64">
        <v>13906</v>
      </c>
      <c r="G18" s="64">
        <v>13793</v>
      </c>
      <c r="H18" s="64">
        <v>10693</v>
      </c>
      <c r="I18" s="39">
        <f t="shared" si="4"/>
        <v>185</v>
      </c>
      <c r="J18" s="40">
        <v>73</v>
      </c>
      <c r="K18" s="41">
        <v>112</v>
      </c>
      <c r="L18" s="21"/>
    </row>
    <row r="19" spans="1:12" ht="17.25">
      <c r="A19" s="23" t="s">
        <v>17</v>
      </c>
      <c r="B19" s="38">
        <f t="shared" si="2"/>
        <v>44863</v>
      </c>
      <c r="C19" s="43">
        <f t="shared" si="2"/>
        <v>22279</v>
      </c>
      <c r="D19" s="43">
        <f t="shared" si="2"/>
        <v>22584</v>
      </c>
      <c r="E19" s="44">
        <f t="shared" si="3"/>
        <v>44616</v>
      </c>
      <c r="F19" s="64">
        <v>22186</v>
      </c>
      <c r="G19" s="64">
        <v>22430</v>
      </c>
      <c r="H19" s="64">
        <v>18521</v>
      </c>
      <c r="I19" s="39">
        <f t="shared" si="4"/>
        <v>247</v>
      </c>
      <c r="J19" s="40">
        <v>93</v>
      </c>
      <c r="K19" s="41">
        <v>154</v>
      </c>
      <c r="L19" s="21"/>
    </row>
    <row r="20" spans="1:12" ht="17.25">
      <c r="A20" s="23" t="s">
        <v>18</v>
      </c>
      <c r="B20" s="38">
        <f t="shared" si="2"/>
        <v>40571</v>
      </c>
      <c r="C20" s="43">
        <f t="shared" si="2"/>
        <v>20583</v>
      </c>
      <c r="D20" s="43">
        <f t="shared" si="2"/>
        <v>19988</v>
      </c>
      <c r="E20" s="44">
        <f t="shared" si="3"/>
        <v>40288</v>
      </c>
      <c r="F20" s="64">
        <v>20428</v>
      </c>
      <c r="G20" s="64">
        <v>19860</v>
      </c>
      <c r="H20" s="64">
        <v>16000</v>
      </c>
      <c r="I20" s="39">
        <f t="shared" si="4"/>
        <v>283</v>
      </c>
      <c r="J20" s="40">
        <v>155</v>
      </c>
      <c r="K20" s="41">
        <v>128</v>
      </c>
      <c r="L20" s="21"/>
    </row>
    <row r="21" spans="1:12" ht="17.25">
      <c r="A21" s="23" t="s">
        <v>19</v>
      </c>
      <c r="B21" s="38">
        <f t="shared" si="2"/>
        <v>26559</v>
      </c>
      <c r="C21" s="43">
        <f t="shared" si="2"/>
        <v>13927</v>
      </c>
      <c r="D21" s="43">
        <f t="shared" si="2"/>
        <v>12632</v>
      </c>
      <c r="E21" s="44">
        <f t="shared" si="3"/>
        <v>26219</v>
      </c>
      <c r="F21" s="64">
        <v>13659</v>
      </c>
      <c r="G21" s="64">
        <v>12560</v>
      </c>
      <c r="H21" s="64">
        <v>9719</v>
      </c>
      <c r="I21" s="39">
        <f t="shared" si="4"/>
        <v>340</v>
      </c>
      <c r="J21" s="40">
        <v>268</v>
      </c>
      <c r="K21" s="41">
        <v>72</v>
      </c>
      <c r="L21" s="21"/>
    </row>
    <row r="22" spans="1:12" ht="17.25">
      <c r="A22" s="23" t="s">
        <v>20</v>
      </c>
      <c r="B22" s="38">
        <f t="shared" si="2"/>
        <v>8467</v>
      </c>
      <c r="C22" s="43">
        <f t="shared" si="2"/>
        <v>4733</v>
      </c>
      <c r="D22" s="43">
        <f t="shared" si="2"/>
        <v>3734</v>
      </c>
      <c r="E22" s="44">
        <f t="shared" si="3"/>
        <v>7753</v>
      </c>
      <c r="F22" s="64">
        <v>4064</v>
      </c>
      <c r="G22" s="64">
        <v>3689</v>
      </c>
      <c r="H22" s="64">
        <v>3472</v>
      </c>
      <c r="I22" s="39">
        <f t="shared" si="4"/>
        <v>714</v>
      </c>
      <c r="J22" s="40">
        <v>669</v>
      </c>
      <c r="K22" s="41">
        <v>45</v>
      </c>
      <c r="L22" s="21"/>
    </row>
    <row r="23" spans="1:12" ht="17.25">
      <c r="A23" s="31" t="s">
        <v>75</v>
      </c>
      <c r="B23" s="32">
        <f t="shared" si="2"/>
        <v>183268</v>
      </c>
      <c r="C23" s="32">
        <f t="shared" si="2"/>
        <v>91259</v>
      </c>
      <c r="D23" s="32">
        <f t="shared" si="2"/>
        <v>92009</v>
      </c>
      <c r="E23" s="33">
        <f t="shared" si="3"/>
        <v>181322</v>
      </c>
      <c r="F23" s="45">
        <f t="shared" ref="F23:K23" si="6">SUM(F24:F38)</f>
        <v>90141</v>
      </c>
      <c r="G23" s="45">
        <f t="shared" si="6"/>
        <v>91181</v>
      </c>
      <c r="H23" s="45">
        <f t="shared" si="6"/>
        <v>84087</v>
      </c>
      <c r="I23" s="35">
        <f t="shared" si="6"/>
        <v>1946</v>
      </c>
      <c r="J23" s="42">
        <f t="shared" si="6"/>
        <v>1118</v>
      </c>
      <c r="K23" s="42">
        <f t="shared" si="6"/>
        <v>828</v>
      </c>
    </row>
    <row r="24" spans="1:12" ht="17.25">
      <c r="A24" s="23" t="s">
        <v>21</v>
      </c>
      <c r="B24" s="38">
        <f t="shared" si="2"/>
        <v>4387</v>
      </c>
      <c r="C24" s="43">
        <f t="shared" si="2"/>
        <v>2353</v>
      </c>
      <c r="D24" s="43">
        <f t="shared" si="2"/>
        <v>2034</v>
      </c>
      <c r="E24" s="44">
        <f t="shared" si="3"/>
        <v>4202</v>
      </c>
      <c r="F24" s="64">
        <v>2181</v>
      </c>
      <c r="G24" s="64">
        <v>2021</v>
      </c>
      <c r="H24" s="64">
        <v>2322</v>
      </c>
      <c r="I24" s="39">
        <f t="shared" si="4"/>
        <v>185</v>
      </c>
      <c r="J24" s="41">
        <v>172</v>
      </c>
      <c r="K24" s="41">
        <v>13</v>
      </c>
    </row>
    <row r="25" spans="1:12" ht="17.25">
      <c r="A25" s="23" t="s">
        <v>22</v>
      </c>
      <c r="B25" s="38">
        <f t="shared" si="2"/>
        <v>12312</v>
      </c>
      <c r="C25" s="43">
        <f t="shared" si="2"/>
        <v>6330</v>
      </c>
      <c r="D25" s="43">
        <f t="shared" si="2"/>
        <v>5982</v>
      </c>
      <c r="E25" s="44">
        <f t="shared" si="3"/>
        <v>12129</v>
      </c>
      <c r="F25" s="64">
        <v>6239</v>
      </c>
      <c r="G25" s="64">
        <v>5890</v>
      </c>
      <c r="H25" s="64">
        <v>5528</v>
      </c>
      <c r="I25" s="39">
        <f t="shared" si="4"/>
        <v>183</v>
      </c>
      <c r="J25" s="41">
        <v>91</v>
      </c>
      <c r="K25" s="41">
        <v>92</v>
      </c>
    </row>
    <row r="26" spans="1:12" ht="17.25">
      <c r="A26" s="23" t="s">
        <v>23</v>
      </c>
      <c r="B26" s="38">
        <f t="shared" si="2"/>
        <v>3689</v>
      </c>
      <c r="C26" s="43">
        <f t="shared" si="2"/>
        <v>2079</v>
      </c>
      <c r="D26" s="43">
        <f t="shared" si="2"/>
        <v>1610</v>
      </c>
      <c r="E26" s="44">
        <f t="shared" si="3"/>
        <v>3378</v>
      </c>
      <c r="F26" s="64">
        <v>1808</v>
      </c>
      <c r="G26" s="64">
        <v>1570</v>
      </c>
      <c r="H26" s="64">
        <v>1757</v>
      </c>
      <c r="I26" s="39">
        <f t="shared" si="4"/>
        <v>311</v>
      </c>
      <c r="J26" s="41">
        <v>271</v>
      </c>
      <c r="K26" s="41">
        <v>40</v>
      </c>
    </row>
    <row r="27" spans="1:12" ht="17.25">
      <c r="A27" s="23" t="s">
        <v>24</v>
      </c>
      <c r="B27" s="38">
        <f t="shared" si="2"/>
        <v>3936</v>
      </c>
      <c r="C27" s="43">
        <f t="shared" si="2"/>
        <v>1964</v>
      </c>
      <c r="D27" s="43">
        <f t="shared" si="2"/>
        <v>1972</v>
      </c>
      <c r="E27" s="44">
        <f t="shared" si="3"/>
        <v>3848</v>
      </c>
      <c r="F27" s="64">
        <v>1900</v>
      </c>
      <c r="G27" s="64">
        <v>1948</v>
      </c>
      <c r="H27" s="64">
        <v>2180</v>
      </c>
      <c r="I27" s="39">
        <f t="shared" si="4"/>
        <v>88</v>
      </c>
      <c r="J27" s="41">
        <v>64</v>
      </c>
      <c r="K27" s="41">
        <v>24</v>
      </c>
    </row>
    <row r="28" spans="1:12" ht="17.25">
      <c r="A28" s="23" t="s">
        <v>25</v>
      </c>
      <c r="B28" s="38">
        <f t="shared" si="2"/>
        <v>14221</v>
      </c>
      <c r="C28" s="43">
        <f t="shared" si="2"/>
        <v>7068</v>
      </c>
      <c r="D28" s="43">
        <f t="shared" si="2"/>
        <v>7153</v>
      </c>
      <c r="E28" s="44">
        <f t="shared" si="3"/>
        <v>14124</v>
      </c>
      <c r="F28" s="64">
        <v>7007</v>
      </c>
      <c r="G28" s="64">
        <v>7117</v>
      </c>
      <c r="H28" s="64">
        <v>5681</v>
      </c>
      <c r="I28" s="39">
        <f t="shared" si="4"/>
        <v>97</v>
      </c>
      <c r="J28" s="41">
        <v>61</v>
      </c>
      <c r="K28" s="41">
        <v>36</v>
      </c>
    </row>
    <row r="29" spans="1:12" ht="17.25">
      <c r="A29" s="23" t="s">
        <v>26</v>
      </c>
      <c r="B29" s="38">
        <f t="shared" si="2"/>
        <v>1577</v>
      </c>
      <c r="C29" s="43">
        <f t="shared" si="2"/>
        <v>818</v>
      </c>
      <c r="D29" s="43">
        <f t="shared" si="2"/>
        <v>759</v>
      </c>
      <c r="E29" s="44">
        <f t="shared" si="3"/>
        <v>1543</v>
      </c>
      <c r="F29" s="65">
        <v>793</v>
      </c>
      <c r="G29" s="65">
        <v>750</v>
      </c>
      <c r="H29" s="65">
        <v>942</v>
      </c>
      <c r="I29" s="39">
        <f t="shared" si="4"/>
        <v>34</v>
      </c>
      <c r="J29" s="41">
        <v>25</v>
      </c>
      <c r="K29" s="41">
        <v>9</v>
      </c>
    </row>
    <row r="30" spans="1:12" ht="17.25">
      <c r="A30" s="24" t="s">
        <v>27</v>
      </c>
      <c r="B30" s="38">
        <f t="shared" si="2"/>
        <v>42776</v>
      </c>
      <c r="C30" s="43">
        <f t="shared" si="2"/>
        <v>21224</v>
      </c>
      <c r="D30" s="43">
        <f t="shared" si="2"/>
        <v>21552</v>
      </c>
      <c r="E30" s="44">
        <f t="shared" si="3"/>
        <v>42370</v>
      </c>
      <c r="F30" s="64">
        <v>21034</v>
      </c>
      <c r="G30" s="64">
        <v>21336</v>
      </c>
      <c r="H30" s="64">
        <v>16851</v>
      </c>
      <c r="I30" s="39">
        <f t="shared" si="4"/>
        <v>406</v>
      </c>
      <c r="J30" s="41">
        <v>190</v>
      </c>
      <c r="K30" s="41">
        <v>216</v>
      </c>
      <c r="L30" s="19"/>
    </row>
    <row r="31" spans="1:12" ht="17.25">
      <c r="A31" s="24" t="s">
        <v>28</v>
      </c>
      <c r="B31" s="38">
        <f t="shared" si="2"/>
        <v>11177</v>
      </c>
      <c r="C31" s="43">
        <f t="shared" si="2"/>
        <v>5535</v>
      </c>
      <c r="D31" s="43">
        <f t="shared" si="2"/>
        <v>5642</v>
      </c>
      <c r="E31" s="44">
        <f t="shared" si="3"/>
        <v>10983</v>
      </c>
      <c r="F31" s="64">
        <v>5436</v>
      </c>
      <c r="G31" s="64">
        <v>5547</v>
      </c>
      <c r="H31" s="64">
        <v>5767</v>
      </c>
      <c r="I31" s="39">
        <f t="shared" si="4"/>
        <v>194</v>
      </c>
      <c r="J31" s="41">
        <v>99</v>
      </c>
      <c r="K31" s="41">
        <v>95</v>
      </c>
      <c r="L31" s="19"/>
    </row>
    <row r="32" spans="1:12" ht="17.25">
      <c r="A32" s="24" t="s">
        <v>80</v>
      </c>
      <c r="B32" s="38">
        <f t="shared" si="2"/>
        <v>14519</v>
      </c>
      <c r="C32" s="43">
        <f t="shared" si="2"/>
        <v>7048</v>
      </c>
      <c r="D32" s="43">
        <f t="shared" si="2"/>
        <v>7471</v>
      </c>
      <c r="E32" s="44">
        <f t="shared" si="3"/>
        <v>14460</v>
      </c>
      <c r="F32" s="64">
        <v>7030</v>
      </c>
      <c r="G32" s="64">
        <v>7430</v>
      </c>
      <c r="H32" s="64">
        <v>6465</v>
      </c>
      <c r="I32" s="39">
        <f t="shared" si="4"/>
        <v>59</v>
      </c>
      <c r="J32" s="41">
        <v>18</v>
      </c>
      <c r="K32" s="41">
        <v>41</v>
      </c>
      <c r="L32" s="20"/>
    </row>
    <row r="33" spans="1:12" ht="17.25">
      <c r="A33" s="24" t="s">
        <v>29</v>
      </c>
      <c r="B33" s="38">
        <f t="shared" si="2"/>
        <v>9038</v>
      </c>
      <c r="C33" s="43">
        <f t="shared" si="2"/>
        <v>4359</v>
      </c>
      <c r="D33" s="43">
        <f t="shared" si="2"/>
        <v>4679</v>
      </c>
      <c r="E33" s="44">
        <f t="shared" si="3"/>
        <v>9001</v>
      </c>
      <c r="F33" s="64">
        <v>4350</v>
      </c>
      <c r="G33" s="64">
        <v>4651</v>
      </c>
      <c r="H33" s="64">
        <v>4065</v>
      </c>
      <c r="I33" s="39">
        <f t="shared" si="4"/>
        <v>37</v>
      </c>
      <c r="J33" s="41">
        <v>9</v>
      </c>
      <c r="K33" s="41">
        <v>28</v>
      </c>
      <c r="L33" s="19"/>
    </row>
    <row r="34" spans="1:12" ht="17.25">
      <c r="A34" s="24" t="s">
        <v>30</v>
      </c>
      <c r="B34" s="38">
        <f t="shared" si="2"/>
        <v>10315</v>
      </c>
      <c r="C34" s="43">
        <f t="shared" si="2"/>
        <v>5064</v>
      </c>
      <c r="D34" s="43">
        <f t="shared" si="2"/>
        <v>5251</v>
      </c>
      <c r="E34" s="44">
        <f t="shared" si="3"/>
        <v>10286</v>
      </c>
      <c r="F34" s="64">
        <v>5058</v>
      </c>
      <c r="G34" s="64">
        <v>5228</v>
      </c>
      <c r="H34" s="64">
        <v>4795</v>
      </c>
      <c r="I34" s="39">
        <f t="shared" si="4"/>
        <v>29</v>
      </c>
      <c r="J34" s="41">
        <v>6</v>
      </c>
      <c r="K34" s="41">
        <v>23</v>
      </c>
      <c r="L34" s="19"/>
    </row>
    <row r="35" spans="1:12" ht="17.25">
      <c r="A35" s="24" t="s">
        <v>31</v>
      </c>
      <c r="B35" s="38">
        <f t="shared" si="2"/>
        <v>16162</v>
      </c>
      <c r="C35" s="43">
        <f t="shared" si="2"/>
        <v>7998</v>
      </c>
      <c r="D35" s="43">
        <f t="shared" si="2"/>
        <v>8164</v>
      </c>
      <c r="E35" s="44">
        <f t="shared" si="3"/>
        <v>16106</v>
      </c>
      <c r="F35" s="64">
        <v>7988</v>
      </c>
      <c r="G35" s="64">
        <v>8118</v>
      </c>
      <c r="H35" s="64">
        <v>7247</v>
      </c>
      <c r="I35" s="39">
        <f t="shared" si="4"/>
        <v>56</v>
      </c>
      <c r="J35" s="41">
        <v>10</v>
      </c>
      <c r="K35" s="41">
        <v>46</v>
      </c>
      <c r="L35" s="19"/>
    </row>
    <row r="36" spans="1:12" ht="17.25">
      <c r="A36" s="24" t="s">
        <v>32</v>
      </c>
      <c r="B36" s="38">
        <f t="shared" si="2"/>
        <v>19443</v>
      </c>
      <c r="C36" s="43">
        <f t="shared" si="2"/>
        <v>9593</v>
      </c>
      <c r="D36" s="43">
        <f t="shared" si="2"/>
        <v>9850</v>
      </c>
      <c r="E36" s="44">
        <f t="shared" si="3"/>
        <v>19334</v>
      </c>
      <c r="F36" s="64">
        <v>9550</v>
      </c>
      <c r="G36" s="64">
        <v>9784</v>
      </c>
      <c r="H36" s="64">
        <v>10552</v>
      </c>
      <c r="I36" s="39">
        <f t="shared" si="4"/>
        <v>109</v>
      </c>
      <c r="J36" s="41">
        <v>43</v>
      </c>
      <c r="K36" s="41">
        <v>66</v>
      </c>
      <c r="L36" s="19"/>
    </row>
    <row r="37" spans="1:12" ht="17.25">
      <c r="A37" s="24" t="s">
        <v>33</v>
      </c>
      <c r="B37" s="38">
        <f t="shared" si="2"/>
        <v>7363</v>
      </c>
      <c r="C37" s="43">
        <f t="shared" si="2"/>
        <v>3719</v>
      </c>
      <c r="D37" s="43">
        <f t="shared" si="2"/>
        <v>3644</v>
      </c>
      <c r="E37" s="44">
        <f t="shared" si="3"/>
        <v>7328</v>
      </c>
      <c r="F37" s="64">
        <v>3707</v>
      </c>
      <c r="G37" s="64">
        <v>3621</v>
      </c>
      <c r="H37" s="64">
        <v>3811</v>
      </c>
      <c r="I37" s="39">
        <f t="shared" si="4"/>
        <v>35</v>
      </c>
      <c r="J37" s="41">
        <v>12</v>
      </c>
      <c r="K37" s="41">
        <v>23</v>
      </c>
    </row>
    <row r="38" spans="1:12" ht="17.25">
      <c r="A38" s="23" t="s">
        <v>34</v>
      </c>
      <c r="B38" s="38">
        <f t="shared" si="2"/>
        <v>12353</v>
      </c>
      <c r="C38" s="43">
        <f t="shared" si="2"/>
        <v>6107</v>
      </c>
      <c r="D38" s="43">
        <f t="shared" si="2"/>
        <v>6246</v>
      </c>
      <c r="E38" s="44">
        <f t="shared" si="3"/>
        <v>12230</v>
      </c>
      <c r="F38" s="64">
        <v>6060</v>
      </c>
      <c r="G38" s="64">
        <v>6170</v>
      </c>
      <c r="H38" s="64">
        <v>6124</v>
      </c>
      <c r="I38" s="39">
        <f t="shared" si="4"/>
        <v>123</v>
      </c>
      <c r="J38" s="41">
        <v>47</v>
      </c>
      <c r="K38" s="41">
        <v>76</v>
      </c>
    </row>
    <row r="39" spans="1:12">
      <c r="A39" s="31" t="s">
        <v>76</v>
      </c>
      <c r="B39" s="32">
        <f t="shared" si="2"/>
        <v>188647</v>
      </c>
      <c r="C39" s="32">
        <f t="shared" si="2"/>
        <v>94614</v>
      </c>
      <c r="D39" s="32">
        <f t="shared" si="2"/>
        <v>94033</v>
      </c>
      <c r="E39" s="33">
        <f t="shared" si="3"/>
        <v>186881</v>
      </c>
      <c r="F39" s="45">
        <f>SUM(F40:F51)</f>
        <v>93661</v>
      </c>
      <c r="G39" s="45">
        <f t="shared" ref="G39:K39" si="7">SUM(G40:G51)</f>
        <v>93220</v>
      </c>
      <c r="H39" s="45">
        <f t="shared" si="7"/>
        <v>82405</v>
      </c>
      <c r="I39" s="35">
        <f t="shared" si="7"/>
        <v>1766</v>
      </c>
      <c r="J39" s="35">
        <f t="shared" si="7"/>
        <v>953</v>
      </c>
      <c r="K39" s="35">
        <f t="shared" si="7"/>
        <v>813</v>
      </c>
    </row>
    <row r="40" spans="1:12" ht="17.25">
      <c r="A40" s="23" t="s">
        <v>35</v>
      </c>
      <c r="B40" s="38">
        <f t="shared" si="2"/>
        <v>63854</v>
      </c>
      <c r="C40" s="43">
        <f t="shared" si="2"/>
        <v>32125</v>
      </c>
      <c r="D40" s="43">
        <f t="shared" si="2"/>
        <v>31729</v>
      </c>
      <c r="E40" s="44">
        <f t="shared" si="3"/>
        <v>63446</v>
      </c>
      <c r="F40" s="64">
        <v>31908</v>
      </c>
      <c r="G40" s="64">
        <v>31538</v>
      </c>
      <c r="H40" s="64">
        <v>25042</v>
      </c>
      <c r="I40" s="39">
        <f t="shared" si="4"/>
        <v>408</v>
      </c>
      <c r="J40" s="41">
        <v>217</v>
      </c>
      <c r="K40" s="41">
        <v>191</v>
      </c>
    </row>
    <row r="41" spans="1:12" ht="17.25">
      <c r="A41" s="24" t="s">
        <v>36</v>
      </c>
      <c r="B41" s="38">
        <f t="shared" si="2"/>
        <v>10207</v>
      </c>
      <c r="C41" s="43">
        <f t="shared" si="2"/>
        <v>5037</v>
      </c>
      <c r="D41" s="43">
        <f t="shared" si="2"/>
        <v>5170</v>
      </c>
      <c r="E41" s="44">
        <f t="shared" si="3"/>
        <v>10164</v>
      </c>
      <c r="F41" s="64">
        <v>5028</v>
      </c>
      <c r="G41" s="64">
        <v>5136</v>
      </c>
      <c r="H41" s="64">
        <v>5170</v>
      </c>
      <c r="I41" s="39">
        <f t="shared" si="4"/>
        <v>43</v>
      </c>
      <c r="J41" s="41">
        <v>9</v>
      </c>
      <c r="K41" s="41">
        <v>34</v>
      </c>
    </row>
    <row r="42" spans="1:12" ht="17.25">
      <c r="A42" s="24" t="s">
        <v>37</v>
      </c>
      <c r="B42" s="38">
        <f t="shared" si="2"/>
        <v>10103</v>
      </c>
      <c r="C42" s="43">
        <f t="shared" si="2"/>
        <v>4983</v>
      </c>
      <c r="D42" s="43">
        <f t="shared" si="2"/>
        <v>5120</v>
      </c>
      <c r="E42" s="44">
        <f t="shared" si="3"/>
        <v>10064</v>
      </c>
      <c r="F42" s="64">
        <v>4975</v>
      </c>
      <c r="G42" s="64">
        <v>5089</v>
      </c>
      <c r="H42" s="64">
        <v>4598</v>
      </c>
      <c r="I42" s="39">
        <f t="shared" si="4"/>
        <v>39</v>
      </c>
      <c r="J42" s="41">
        <v>8</v>
      </c>
      <c r="K42" s="41">
        <v>31</v>
      </c>
    </row>
    <row r="43" spans="1:12" ht="17.25">
      <c r="A43" s="24" t="s">
        <v>81</v>
      </c>
      <c r="B43" s="38">
        <f>(E43+I43)</f>
        <v>16879</v>
      </c>
      <c r="C43" s="43">
        <f t="shared" si="2"/>
        <v>8420</v>
      </c>
      <c r="D43" s="43">
        <f t="shared" si="2"/>
        <v>8459</v>
      </c>
      <c r="E43" s="44">
        <f t="shared" si="3"/>
        <v>16791</v>
      </c>
      <c r="F43" s="64">
        <v>8387</v>
      </c>
      <c r="G43" s="64">
        <v>8404</v>
      </c>
      <c r="H43" s="64">
        <v>7894</v>
      </c>
      <c r="I43" s="39">
        <f t="shared" si="4"/>
        <v>88</v>
      </c>
      <c r="J43" s="41">
        <v>33</v>
      </c>
      <c r="K43" s="41">
        <v>55</v>
      </c>
      <c r="L43" s="17"/>
    </row>
    <row r="44" spans="1:12" ht="17.25">
      <c r="A44" s="24" t="s">
        <v>38</v>
      </c>
      <c r="B44" s="38">
        <f t="shared" ref="B44:B51" si="8">(E44+I44)</f>
        <v>6065</v>
      </c>
      <c r="C44" s="43">
        <f t="shared" si="2"/>
        <v>3073</v>
      </c>
      <c r="D44" s="43">
        <f t="shared" si="2"/>
        <v>2992</v>
      </c>
      <c r="E44" s="44">
        <f t="shared" si="3"/>
        <v>6037</v>
      </c>
      <c r="F44" s="64">
        <v>3069</v>
      </c>
      <c r="G44" s="64">
        <v>2968</v>
      </c>
      <c r="H44" s="64">
        <v>3098</v>
      </c>
      <c r="I44" s="39">
        <f t="shared" si="4"/>
        <v>28</v>
      </c>
      <c r="J44" s="41">
        <v>4</v>
      </c>
      <c r="K44" s="41">
        <v>24</v>
      </c>
    </row>
    <row r="45" spans="1:12" ht="17.25">
      <c r="A45" s="23" t="s">
        <v>39</v>
      </c>
      <c r="B45" s="38">
        <f t="shared" si="8"/>
        <v>11053</v>
      </c>
      <c r="C45" s="43">
        <f t="shared" si="2"/>
        <v>5532</v>
      </c>
      <c r="D45" s="43">
        <f t="shared" si="2"/>
        <v>5521</v>
      </c>
      <c r="E45" s="44">
        <f t="shared" si="3"/>
        <v>10970</v>
      </c>
      <c r="F45" s="64">
        <v>5501</v>
      </c>
      <c r="G45" s="64">
        <v>5469</v>
      </c>
      <c r="H45" s="64">
        <v>5436</v>
      </c>
      <c r="I45" s="39">
        <f t="shared" si="4"/>
        <v>83</v>
      </c>
      <c r="J45" s="41">
        <v>31</v>
      </c>
      <c r="K45" s="41">
        <v>52</v>
      </c>
    </row>
    <row r="46" spans="1:12" ht="17.25">
      <c r="A46" s="23" t="s">
        <v>40</v>
      </c>
      <c r="B46" s="38">
        <f t="shared" si="8"/>
        <v>31318</v>
      </c>
      <c r="C46" s="43">
        <f t="shared" si="2"/>
        <v>15458</v>
      </c>
      <c r="D46" s="43">
        <f t="shared" si="2"/>
        <v>15860</v>
      </c>
      <c r="E46" s="44">
        <f t="shared" si="3"/>
        <v>31215</v>
      </c>
      <c r="F46" s="64">
        <v>15398</v>
      </c>
      <c r="G46" s="64">
        <v>15817</v>
      </c>
      <c r="H46" s="64">
        <v>11884</v>
      </c>
      <c r="I46" s="39">
        <f t="shared" si="4"/>
        <v>103</v>
      </c>
      <c r="J46" s="41">
        <v>60</v>
      </c>
      <c r="K46" s="41">
        <v>43</v>
      </c>
    </row>
    <row r="47" spans="1:12" ht="17.25">
      <c r="A47" s="23" t="s">
        <v>41</v>
      </c>
      <c r="B47" s="38">
        <f t="shared" si="8"/>
        <v>9347</v>
      </c>
      <c r="C47" s="43">
        <f t="shared" si="2"/>
        <v>4747</v>
      </c>
      <c r="D47" s="43">
        <f t="shared" si="2"/>
        <v>4600</v>
      </c>
      <c r="E47" s="44">
        <f t="shared" si="3"/>
        <v>9297</v>
      </c>
      <c r="F47" s="64">
        <v>4725</v>
      </c>
      <c r="G47" s="64">
        <v>4572</v>
      </c>
      <c r="H47" s="64">
        <v>4553</v>
      </c>
      <c r="I47" s="39">
        <f t="shared" si="4"/>
        <v>50</v>
      </c>
      <c r="J47" s="41">
        <v>22</v>
      </c>
      <c r="K47" s="41">
        <v>28</v>
      </c>
    </row>
    <row r="48" spans="1:12" ht="17.25">
      <c r="A48" s="23" t="s">
        <v>42</v>
      </c>
      <c r="B48" s="38">
        <f t="shared" si="8"/>
        <v>7693</v>
      </c>
      <c r="C48" s="43">
        <f t="shared" si="2"/>
        <v>3846</v>
      </c>
      <c r="D48" s="43">
        <f t="shared" si="2"/>
        <v>3847</v>
      </c>
      <c r="E48" s="44">
        <f t="shared" si="3"/>
        <v>7489</v>
      </c>
      <c r="F48" s="64">
        <v>3755</v>
      </c>
      <c r="G48" s="64">
        <v>3734</v>
      </c>
      <c r="H48" s="64">
        <v>4193</v>
      </c>
      <c r="I48" s="39">
        <f t="shared" si="4"/>
        <v>204</v>
      </c>
      <c r="J48" s="41">
        <v>91</v>
      </c>
      <c r="K48" s="41">
        <v>113</v>
      </c>
    </row>
    <row r="49" spans="1:11" ht="17.25">
      <c r="A49" s="23" t="s">
        <v>43</v>
      </c>
      <c r="B49" s="38">
        <f t="shared" si="8"/>
        <v>8941</v>
      </c>
      <c r="C49" s="43">
        <f t="shared" si="2"/>
        <v>4473</v>
      </c>
      <c r="D49" s="43">
        <f t="shared" si="2"/>
        <v>4468</v>
      </c>
      <c r="E49" s="44">
        <f t="shared" si="3"/>
        <v>8860</v>
      </c>
      <c r="F49" s="64">
        <v>4447</v>
      </c>
      <c r="G49" s="64">
        <v>4413</v>
      </c>
      <c r="H49" s="64">
        <v>4315</v>
      </c>
      <c r="I49" s="39">
        <f t="shared" si="4"/>
        <v>81</v>
      </c>
      <c r="J49" s="41">
        <v>26</v>
      </c>
      <c r="K49" s="41">
        <v>55</v>
      </c>
    </row>
    <row r="50" spans="1:11" ht="17.25">
      <c r="A50" s="23" t="s">
        <v>44</v>
      </c>
      <c r="B50" s="38">
        <f t="shared" si="8"/>
        <v>9452</v>
      </c>
      <c r="C50" s="43">
        <f t="shared" si="2"/>
        <v>4723</v>
      </c>
      <c r="D50" s="43">
        <f t="shared" si="2"/>
        <v>4729</v>
      </c>
      <c r="E50" s="44">
        <f t="shared" si="3"/>
        <v>9329</v>
      </c>
      <c r="F50" s="64">
        <v>4664</v>
      </c>
      <c r="G50" s="64">
        <v>4665</v>
      </c>
      <c r="H50" s="64">
        <v>4374</v>
      </c>
      <c r="I50" s="39">
        <f t="shared" si="4"/>
        <v>123</v>
      </c>
      <c r="J50" s="41">
        <v>59</v>
      </c>
      <c r="K50" s="41">
        <v>64</v>
      </c>
    </row>
    <row r="51" spans="1:11" ht="17.25">
      <c r="A51" s="23" t="s">
        <v>45</v>
      </c>
      <c r="B51" s="38">
        <f t="shared" si="8"/>
        <v>3735</v>
      </c>
      <c r="C51" s="43">
        <f t="shared" si="2"/>
        <v>2197</v>
      </c>
      <c r="D51" s="43">
        <f t="shared" si="2"/>
        <v>1538</v>
      </c>
      <c r="E51" s="44">
        <f t="shared" si="3"/>
        <v>3219</v>
      </c>
      <c r="F51" s="64">
        <v>1804</v>
      </c>
      <c r="G51" s="64">
        <v>1415</v>
      </c>
      <c r="H51" s="64">
        <v>1848</v>
      </c>
      <c r="I51" s="39">
        <f t="shared" si="4"/>
        <v>516</v>
      </c>
      <c r="J51" s="41">
        <v>393</v>
      </c>
      <c r="K51" s="41">
        <v>123</v>
      </c>
    </row>
    <row r="52" spans="1:11">
      <c r="A52" s="31" t="s">
        <v>77</v>
      </c>
      <c r="B52" s="32">
        <f t="shared" si="2"/>
        <v>197904</v>
      </c>
      <c r="C52" s="32">
        <f t="shared" si="2"/>
        <v>101847</v>
      </c>
      <c r="D52" s="32">
        <f t="shared" si="2"/>
        <v>96057</v>
      </c>
      <c r="E52" s="33">
        <f t="shared" si="3"/>
        <v>194949</v>
      </c>
      <c r="F52" s="45">
        <f t="shared" ref="F52:K52" si="9">SUM(F53:F65)</f>
        <v>100077</v>
      </c>
      <c r="G52" s="45">
        <f t="shared" si="9"/>
        <v>94872</v>
      </c>
      <c r="H52" s="45">
        <f t="shared" si="9"/>
        <v>84766</v>
      </c>
      <c r="I52" s="35">
        <f t="shared" si="9"/>
        <v>2955</v>
      </c>
      <c r="J52" s="35">
        <f t="shared" si="9"/>
        <v>1770</v>
      </c>
      <c r="K52" s="35">
        <f t="shared" si="9"/>
        <v>1185</v>
      </c>
    </row>
    <row r="53" spans="1:11" ht="17.25">
      <c r="A53" s="23" t="s">
        <v>46</v>
      </c>
      <c r="B53" s="38">
        <f t="shared" si="2"/>
        <v>17073</v>
      </c>
      <c r="C53" s="43">
        <f t="shared" si="2"/>
        <v>8878</v>
      </c>
      <c r="D53" s="43">
        <f t="shared" si="2"/>
        <v>8195</v>
      </c>
      <c r="E53" s="44">
        <f t="shared" si="3"/>
        <v>16962</v>
      </c>
      <c r="F53" s="64">
        <v>8811</v>
      </c>
      <c r="G53" s="64">
        <v>8151</v>
      </c>
      <c r="H53" s="64">
        <v>7793</v>
      </c>
      <c r="I53" s="39">
        <f t="shared" si="4"/>
        <v>111</v>
      </c>
      <c r="J53" s="41">
        <v>67</v>
      </c>
      <c r="K53" s="41">
        <v>44</v>
      </c>
    </row>
    <row r="54" spans="1:11" ht="17.25">
      <c r="A54" s="23" t="s">
        <v>47</v>
      </c>
      <c r="B54" s="38">
        <f t="shared" si="2"/>
        <v>8560</v>
      </c>
      <c r="C54" s="43">
        <f t="shared" si="2"/>
        <v>4221</v>
      </c>
      <c r="D54" s="43">
        <f t="shared" si="2"/>
        <v>4339</v>
      </c>
      <c r="E54" s="44">
        <f t="shared" si="3"/>
        <v>8469</v>
      </c>
      <c r="F54" s="64">
        <v>4183</v>
      </c>
      <c r="G54" s="64">
        <v>4286</v>
      </c>
      <c r="H54" s="64">
        <v>4362</v>
      </c>
      <c r="I54" s="39">
        <f t="shared" si="4"/>
        <v>91</v>
      </c>
      <c r="J54" s="41">
        <v>38</v>
      </c>
      <c r="K54" s="41">
        <v>53</v>
      </c>
    </row>
    <row r="55" spans="1:11" ht="17.25">
      <c r="A55" s="23" t="s">
        <v>48</v>
      </c>
      <c r="B55" s="38">
        <f t="shared" si="2"/>
        <v>4146</v>
      </c>
      <c r="C55" s="43">
        <f t="shared" si="2"/>
        <v>2085</v>
      </c>
      <c r="D55" s="43">
        <f t="shared" si="2"/>
        <v>2061</v>
      </c>
      <c r="E55" s="44">
        <f t="shared" si="3"/>
        <v>4130</v>
      </c>
      <c r="F55" s="64">
        <v>2079</v>
      </c>
      <c r="G55" s="64">
        <v>2051</v>
      </c>
      <c r="H55" s="64">
        <v>2188</v>
      </c>
      <c r="I55" s="39">
        <f t="shared" si="4"/>
        <v>16</v>
      </c>
      <c r="J55" s="41">
        <v>6</v>
      </c>
      <c r="K55" s="41">
        <v>10</v>
      </c>
    </row>
    <row r="56" spans="1:11" ht="17.25">
      <c r="A56" s="23" t="s">
        <v>49</v>
      </c>
      <c r="B56" s="38">
        <f t="shared" si="2"/>
        <v>11156</v>
      </c>
      <c r="C56" s="43">
        <f t="shared" si="2"/>
        <v>5650</v>
      </c>
      <c r="D56" s="43">
        <f t="shared" si="2"/>
        <v>5506</v>
      </c>
      <c r="E56" s="44">
        <f t="shared" si="3"/>
        <v>11097</v>
      </c>
      <c r="F56" s="64">
        <v>5621</v>
      </c>
      <c r="G56" s="64">
        <v>5476</v>
      </c>
      <c r="H56" s="64">
        <v>4624</v>
      </c>
      <c r="I56" s="39">
        <f t="shared" si="4"/>
        <v>59</v>
      </c>
      <c r="J56" s="41">
        <v>29</v>
      </c>
      <c r="K56" s="41">
        <v>30</v>
      </c>
    </row>
    <row r="57" spans="1:11" ht="17.25">
      <c r="A57" s="23" t="s">
        <v>83</v>
      </c>
      <c r="B57" s="38">
        <f t="shared" si="2"/>
        <v>7467</v>
      </c>
      <c r="C57" s="43">
        <f t="shared" si="2"/>
        <v>3678</v>
      </c>
      <c r="D57" s="43">
        <f t="shared" si="2"/>
        <v>3789</v>
      </c>
      <c r="E57" s="44">
        <f t="shared" si="3"/>
        <v>7431</v>
      </c>
      <c r="F57" s="64">
        <v>3666</v>
      </c>
      <c r="G57" s="64">
        <v>3765</v>
      </c>
      <c r="H57" s="64">
        <v>3403</v>
      </c>
      <c r="I57" s="39">
        <f t="shared" si="4"/>
        <v>36</v>
      </c>
      <c r="J57" s="41">
        <v>12</v>
      </c>
      <c r="K57" s="41">
        <v>24</v>
      </c>
    </row>
    <row r="58" spans="1:11" ht="17.25">
      <c r="A58" s="23" t="s">
        <v>82</v>
      </c>
      <c r="B58" s="38">
        <f t="shared" si="2"/>
        <v>17661</v>
      </c>
      <c r="C58" s="43">
        <f t="shared" si="2"/>
        <v>9062</v>
      </c>
      <c r="D58" s="43">
        <f t="shared" si="2"/>
        <v>8599</v>
      </c>
      <c r="E58" s="44">
        <f t="shared" si="3"/>
        <v>17555</v>
      </c>
      <c r="F58" s="64">
        <v>9013</v>
      </c>
      <c r="G58" s="64">
        <v>8542</v>
      </c>
      <c r="H58" s="64">
        <v>7136</v>
      </c>
      <c r="I58" s="39">
        <f t="shared" si="4"/>
        <v>106</v>
      </c>
      <c r="J58" s="41">
        <v>49</v>
      </c>
      <c r="K58" s="41">
        <v>57</v>
      </c>
    </row>
    <row r="59" spans="1:11" ht="17.25">
      <c r="A59" s="23" t="s">
        <v>50</v>
      </c>
      <c r="B59" s="38">
        <f t="shared" si="2"/>
        <v>8659</v>
      </c>
      <c r="C59" s="43">
        <f t="shared" si="2"/>
        <v>4571</v>
      </c>
      <c r="D59" s="43">
        <f t="shared" si="2"/>
        <v>4088</v>
      </c>
      <c r="E59" s="44">
        <f t="shared" si="3"/>
        <v>8583</v>
      </c>
      <c r="F59" s="64">
        <v>4541</v>
      </c>
      <c r="G59" s="64">
        <v>4042</v>
      </c>
      <c r="H59" s="64">
        <v>4729</v>
      </c>
      <c r="I59" s="39">
        <f t="shared" si="4"/>
        <v>76</v>
      </c>
      <c r="J59" s="41">
        <v>30</v>
      </c>
      <c r="K59" s="41">
        <v>46</v>
      </c>
    </row>
    <row r="60" spans="1:11" ht="17.25">
      <c r="A60" s="23" t="s">
        <v>51</v>
      </c>
      <c r="B60" s="38">
        <f t="shared" si="2"/>
        <v>21333</v>
      </c>
      <c r="C60" s="43">
        <f t="shared" si="2"/>
        <v>10612</v>
      </c>
      <c r="D60" s="43">
        <f t="shared" si="2"/>
        <v>10721</v>
      </c>
      <c r="E60" s="44">
        <f t="shared" si="3"/>
        <v>21235</v>
      </c>
      <c r="F60" s="64">
        <v>10590</v>
      </c>
      <c r="G60" s="64">
        <v>10645</v>
      </c>
      <c r="H60" s="64">
        <v>8849</v>
      </c>
      <c r="I60" s="39">
        <f t="shared" si="4"/>
        <v>98</v>
      </c>
      <c r="J60" s="41">
        <v>22</v>
      </c>
      <c r="K60" s="41">
        <v>76</v>
      </c>
    </row>
    <row r="61" spans="1:11" ht="17.25">
      <c r="A61" s="23" t="s">
        <v>52</v>
      </c>
      <c r="B61" s="38">
        <f t="shared" si="2"/>
        <v>10196</v>
      </c>
      <c r="C61" s="43">
        <f t="shared" si="2"/>
        <v>5017</v>
      </c>
      <c r="D61" s="43">
        <f t="shared" si="2"/>
        <v>5179</v>
      </c>
      <c r="E61" s="44">
        <f t="shared" si="3"/>
        <v>10154</v>
      </c>
      <c r="F61" s="64">
        <v>5004</v>
      </c>
      <c r="G61" s="64">
        <v>5150</v>
      </c>
      <c r="H61" s="64">
        <v>4204</v>
      </c>
      <c r="I61" s="39">
        <f t="shared" si="4"/>
        <v>42</v>
      </c>
      <c r="J61" s="41">
        <v>13</v>
      </c>
      <c r="K61" s="41">
        <v>29</v>
      </c>
    </row>
    <row r="62" spans="1:11" ht="17.25">
      <c r="A62" s="23" t="s">
        <v>53</v>
      </c>
      <c r="B62" s="38">
        <f t="shared" si="2"/>
        <v>25770</v>
      </c>
      <c r="C62" s="43">
        <f t="shared" si="2"/>
        <v>12887</v>
      </c>
      <c r="D62" s="43">
        <f t="shared" si="2"/>
        <v>12883</v>
      </c>
      <c r="E62" s="44">
        <f t="shared" si="3"/>
        <v>25699</v>
      </c>
      <c r="F62" s="64">
        <v>12858</v>
      </c>
      <c r="G62" s="64">
        <v>12841</v>
      </c>
      <c r="H62" s="64">
        <v>9136</v>
      </c>
      <c r="I62" s="39">
        <f t="shared" si="4"/>
        <v>71</v>
      </c>
      <c r="J62" s="41">
        <v>29</v>
      </c>
      <c r="K62" s="41">
        <v>42</v>
      </c>
    </row>
    <row r="63" spans="1:11" ht="17.25">
      <c r="A63" s="23" t="s">
        <v>54</v>
      </c>
      <c r="B63" s="38">
        <f t="shared" si="2"/>
        <v>13192</v>
      </c>
      <c r="C63" s="43">
        <f t="shared" si="2"/>
        <v>6765</v>
      </c>
      <c r="D63" s="43">
        <f t="shared" si="2"/>
        <v>6427</v>
      </c>
      <c r="E63" s="44">
        <f t="shared" si="3"/>
        <v>12985</v>
      </c>
      <c r="F63" s="64">
        <v>6594</v>
      </c>
      <c r="G63" s="64">
        <v>6391</v>
      </c>
      <c r="H63" s="64">
        <v>5398</v>
      </c>
      <c r="I63" s="39">
        <f t="shared" si="4"/>
        <v>207</v>
      </c>
      <c r="J63" s="41">
        <v>171</v>
      </c>
      <c r="K63" s="41">
        <v>36</v>
      </c>
    </row>
    <row r="64" spans="1:11" ht="17.25">
      <c r="A64" s="23" t="s">
        <v>55</v>
      </c>
      <c r="B64" s="38">
        <f t="shared" ref="B64:D65" si="10">(E64+I64)</f>
        <v>7558</v>
      </c>
      <c r="C64" s="43">
        <f t="shared" si="10"/>
        <v>4119</v>
      </c>
      <c r="D64" s="43">
        <f t="shared" si="10"/>
        <v>3439</v>
      </c>
      <c r="E64" s="44">
        <f t="shared" si="3"/>
        <v>6975</v>
      </c>
      <c r="F64" s="64">
        <v>3583</v>
      </c>
      <c r="G64" s="64">
        <v>3392</v>
      </c>
      <c r="H64" s="64">
        <v>3113</v>
      </c>
      <c r="I64" s="39">
        <f t="shared" si="4"/>
        <v>583</v>
      </c>
      <c r="J64" s="41">
        <v>536</v>
      </c>
      <c r="K64" s="41">
        <v>47</v>
      </c>
    </row>
    <row r="65" spans="1:11" ht="17.25">
      <c r="A65" s="23" t="s">
        <v>56</v>
      </c>
      <c r="B65" s="38">
        <f t="shared" si="10"/>
        <v>45133</v>
      </c>
      <c r="C65" s="38">
        <f t="shared" si="10"/>
        <v>24302</v>
      </c>
      <c r="D65" s="38">
        <f t="shared" si="10"/>
        <v>20831</v>
      </c>
      <c r="E65" s="39">
        <f t="shared" si="3"/>
        <v>43674</v>
      </c>
      <c r="F65" s="64">
        <v>23534</v>
      </c>
      <c r="G65" s="64">
        <v>20140</v>
      </c>
      <c r="H65" s="64">
        <v>19831</v>
      </c>
      <c r="I65" s="39">
        <f t="shared" si="4"/>
        <v>1459</v>
      </c>
      <c r="J65" s="41">
        <v>768</v>
      </c>
      <c r="K65" s="41">
        <v>691</v>
      </c>
    </row>
    <row r="66" spans="1:11" ht="17.25" thickBot="1"/>
    <row r="67" spans="1:11" ht="17.25">
      <c r="A67" s="47" t="s">
        <v>88</v>
      </c>
      <c r="B67" s="48"/>
      <c r="C67" s="48"/>
      <c r="D67" s="48"/>
      <c r="E67" s="48"/>
      <c r="F67" s="49"/>
    </row>
    <row r="68" spans="1:11" ht="17.25">
      <c r="A68" s="50" t="s">
        <v>85</v>
      </c>
      <c r="B68" s="51"/>
      <c r="C68" s="51"/>
      <c r="D68" s="51"/>
      <c r="E68" s="51"/>
      <c r="F68" s="52"/>
    </row>
    <row r="69" spans="1:11" ht="17.25">
      <c r="A69" s="50" t="s">
        <v>86</v>
      </c>
      <c r="B69" s="51"/>
      <c r="C69" s="51"/>
      <c r="D69" s="51"/>
      <c r="E69" s="51"/>
      <c r="F69" s="52"/>
    </row>
    <row r="70" spans="1:11" ht="18" thickBot="1">
      <c r="A70" s="53" t="s">
        <v>87</v>
      </c>
      <c r="B70" s="54"/>
      <c r="C70" s="54"/>
      <c r="D70" s="54"/>
      <c r="E70" s="54"/>
      <c r="F70" s="55"/>
    </row>
  </sheetData>
  <mergeCells count="9">
    <mergeCell ref="A67:F67"/>
    <mergeCell ref="A68:F68"/>
    <mergeCell ref="A69:F69"/>
    <mergeCell ref="A70:F70"/>
    <mergeCell ref="C1:I1"/>
    <mergeCell ref="A3:A4"/>
    <mergeCell ref="B3:D3"/>
    <mergeCell ref="E3:H3"/>
    <mergeCell ref="I3:K3"/>
  </mergeCells>
  <phoneticPr fontId="82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2022-01-11T02:00:35Z</dcterms:modified>
</cp:coreProperties>
</file>