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통계\03 주민등록 인구통계\2023년\1월\"/>
    </mc:Choice>
  </mc:AlternateContent>
  <bookViews>
    <workbookView xWindow="0" yWindow="0" windowWidth="25650" windowHeight="11880" firstSheet="2" activeTab="2"/>
  </bookViews>
  <sheets>
    <sheet name="--------" sheetId="2" state="veryHidden" r:id="rId1"/>
    <sheet name="Recovered_Sheet1" sheetId="3" state="veryHidden" r:id="rId2"/>
    <sheet name="인구현황(외국인포함)" sheetId="7" r:id="rId3"/>
  </sheets>
  <calcPr calcId="162913" concurrentCalc="0"/>
</workbook>
</file>

<file path=xl/calcChain.xml><?xml version="1.0" encoding="utf-8"?>
<calcChain xmlns="http://schemas.openxmlformats.org/spreadsheetml/2006/main">
  <c r="I24" i="7" l="1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23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K52" i="7"/>
  <c r="J52" i="7"/>
  <c r="I51" i="7"/>
  <c r="I50" i="7"/>
  <c r="I49" i="7"/>
  <c r="I48" i="7"/>
  <c r="I47" i="7"/>
  <c r="I46" i="7"/>
  <c r="I45" i="7"/>
  <c r="I44" i="7"/>
  <c r="I43" i="7"/>
  <c r="I42" i="7"/>
  <c r="I40" i="7"/>
  <c r="I41" i="7"/>
  <c r="I39" i="7"/>
  <c r="K39" i="7"/>
  <c r="J39" i="7"/>
  <c r="K23" i="7"/>
  <c r="J23" i="7"/>
  <c r="I22" i="7"/>
  <c r="I21" i="7"/>
  <c r="I20" i="7"/>
  <c r="I19" i="7"/>
  <c r="I18" i="7"/>
  <c r="I17" i="7"/>
  <c r="I16" i="7"/>
  <c r="I15" i="7"/>
  <c r="I14" i="7"/>
  <c r="K14" i="7"/>
  <c r="J14" i="7"/>
  <c r="I13" i="7"/>
  <c r="I12" i="7"/>
  <c r="I11" i="7"/>
  <c r="I10" i="7"/>
  <c r="I9" i="7"/>
  <c r="I8" i="7"/>
  <c r="I7" i="7"/>
  <c r="I6" i="7"/>
  <c r="K6" i="7"/>
  <c r="J6" i="7"/>
  <c r="J5" i="7"/>
  <c r="K5" i="7"/>
  <c r="I5" i="7"/>
  <c r="E65" i="7"/>
  <c r="D65" i="7"/>
  <c r="C65" i="7"/>
  <c r="E64" i="7"/>
  <c r="D64" i="7"/>
  <c r="C64" i="7"/>
  <c r="E63" i="7"/>
  <c r="D63" i="7"/>
  <c r="C63" i="7"/>
  <c r="E62" i="7"/>
  <c r="D62" i="7"/>
  <c r="C62" i="7"/>
  <c r="E61" i="7"/>
  <c r="D61" i="7"/>
  <c r="C61" i="7"/>
  <c r="E60" i="7"/>
  <c r="D60" i="7"/>
  <c r="C60" i="7"/>
  <c r="E59" i="7"/>
  <c r="D59" i="7"/>
  <c r="C59" i="7"/>
  <c r="E58" i="7"/>
  <c r="B58" i="7"/>
  <c r="D58" i="7"/>
  <c r="C58" i="7"/>
  <c r="E57" i="7"/>
  <c r="D57" i="7"/>
  <c r="C57" i="7"/>
  <c r="E56" i="7"/>
  <c r="D56" i="7"/>
  <c r="C56" i="7"/>
  <c r="E55" i="7"/>
  <c r="D55" i="7"/>
  <c r="C55" i="7"/>
  <c r="E54" i="7"/>
  <c r="D54" i="7"/>
  <c r="C54" i="7"/>
  <c r="E53" i="7"/>
  <c r="D53" i="7"/>
  <c r="C53" i="7"/>
  <c r="H52" i="7"/>
  <c r="G52" i="7"/>
  <c r="F52" i="7"/>
  <c r="E51" i="7"/>
  <c r="D51" i="7"/>
  <c r="C51" i="7"/>
  <c r="E50" i="7"/>
  <c r="D50" i="7"/>
  <c r="C50" i="7"/>
  <c r="E49" i="7"/>
  <c r="D49" i="7"/>
  <c r="C49" i="7"/>
  <c r="E48" i="7"/>
  <c r="D48" i="7"/>
  <c r="C48" i="7"/>
  <c r="E47" i="7"/>
  <c r="D47" i="7"/>
  <c r="C47" i="7"/>
  <c r="E46" i="7"/>
  <c r="D46" i="7"/>
  <c r="C46" i="7"/>
  <c r="E45" i="7"/>
  <c r="D45" i="7"/>
  <c r="C45" i="7"/>
  <c r="E44" i="7"/>
  <c r="D44" i="7"/>
  <c r="C44" i="7"/>
  <c r="E43" i="7"/>
  <c r="D43" i="7"/>
  <c r="C43" i="7"/>
  <c r="E42" i="7"/>
  <c r="D42" i="7"/>
  <c r="C42" i="7"/>
  <c r="E41" i="7"/>
  <c r="D41" i="7"/>
  <c r="C41" i="7"/>
  <c r="E40" i="7"/>
  <c r="D40" i="7"/>
  <c r="C40" i="7"/>
  <c r="H39" i="7"/>
  <c r="G39" i="7"/>
  <c r="F39" i="7"/>
  <c r="E38" i="7"/>
  <c r="D38" i="7"/>
  <c r="C38" i="7"/>
  <c r="E37" i="7"/>
  <c r="D37" i="7"/>
  <c r="C37" i="7"/>
  <c r="E36" i="7"/>
  <c r="B36" i="7"/>
  <c r="D36" i="7"/>
  <c r="C36" i="7"/>
  <c r="E35" i="7"/>
  <c r="D35" i="7"/>
  <c r="C35" i="7"/>
  <c r="E34" i="7"/>
  <c r="D34" i="7"/>
  <c r="C34" i="7"/>
  <c r="E33" i="7"/>
  <c r="B33" i="7"/>
  <c r="D33" i="7"/>
  <c r="C33" i="7"/>
  <c r="E32" i="7"/>
  <c r="D32" i="7"/>
  <c r="C32" i="7"/>
  <c r="E31" i="7"/>
  <c r="D31" i="7"/>
  <c r="C31" i="7"/>
  <c r="E30" i="7"/>
  <c r="B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B24" i="7"/>
  <c r="D24" i="7"/>
  <c r="C24" i="7"/>
  <c r="H23" i="7"/>
  <c r="G23" i="7"/>
  <c r="F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H14" i="7"/>
  <c r="G14" i="7"/>
  <c r="F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H6" i="7"/>
  <c r="G6" i="7"/>
  <c r="F6" i="7"/>
  <c r="B55" i="7"/>
  <c r="B61" i="7"/>
  <c r="B27" i="7"/>
  <c r="B20" i="7"/>
  <c r="B7" i="7"/>
  <c r="B10" i="7"/>
  <c r="B13" i="7"/>
  <c r="B42" i="7"/>
  <c r="C23" i="7"/>
  <c r="B54" i="7"/>
  <c r="B57" i="7"/>
  <c r="B60" i="7"/>
  <c r="B63" i="7"/>
  <c r="B47" i="7"/>
  <c r="B53" i="7"/>
  <c r="B59" i="7"/>
  <c r="B65" i="7"/>
  <c r="D6" i="7"/>
  <c r="B18" i="7"/>
  <c r="B9" i="7"/>
  <c r="B19" i="7"/>
  <c r="B25" i="7"/>
  <c r="B31" i="7"/>
  <c r="B37" i="7"/>
  <c r="D52" i="7"/>
  <c r="C14" i="7"/>
  <c r="D14" i="7"/>
  <c r="B64" i="7"/>
  <c r="B8" i="7"/>
  <c r="B21" i="7"/>
  <c r="B50" i="7"/>
  <c r="D39" i="7"/>
  <c r="B43" i="7"/>
  <c r="B46" i="7"/>
  <c r="B49" i="7"/>
  <c r="D23" i="7"/>
  <c r="B26" i="7"/>
  <c r="B29" i="7"/>
  <c r="B32" i="7"/>
  <c r="B35" i="7"/>
  <c r="B38" i="7"/>
  <c r="B16" i="7"/>
  <c r="B11" i="7"/>
  <c r="C52" i="7"/>
  <c r="B40" i="7"/>
  <c r="B48" i="7"/>
  <c r="C39" i="7"/>
  <c r="B41" i="7"/>
  <c r="B44" i="7"/>
  <c r="B15" i="7"/>
  <c r="B22" i="7"/>
  <c r="F5" i="7"/>
  <c r="B62" i="7"/>
  <c r="E39" i="7"/>
  <c r="B56" i="7"/>
  <c r="E52" i="7"/>
  <c r="B51" i="7"/>
  <c r="B45" i="7"/>
  <c r="B34" i="7"/>
  <c r="B28" i="7"/>
  <c r="B17" i="7"/>
  <c r="E14" i="7"/>
  <c r="B12" i="7"/>
  <c r="H5" i="7"/>
  <c r="E6" i="7"/>
  <c r="G5" i="7"/>
  <c r="C6" i="7"/>
  <c r="E23" i="7"/>
  <c r="D5" i="7"/>
  <c r="B6" i="7"/>
  <c r="B52" i="7"/>
  <c r="C5" i="7"/>
  <c r="B39" i="7"/>
  <c r="B23" i="7"/>
  <c r="B14" i="7"/>
  <c r="E5" i="7"/>
  <c r="B5" i="7"/>
  <c r="C6" i="2"/>
  <c r="A23" i="2"/>
  <c r="C29" i="2"/>
</calcChain>
</file>

<file path=xl/sharedStrings.xml><?xml version="1.0" encoding="utf-8"?>
<sst xmlns="http://schemas.openxmlformats.org/spreadsheetml/2006/main" count="108" uniqueCount="90">
  <si>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</si>
  <si>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</si>
  <si>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</si>
  <si>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</si>
  <si>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</si>
  <si>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</si>
  <si>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</si>
  <si>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</si>
  <si>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</si>
  <si>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</si>
  <si>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</si>
  <si>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</si>
  <si>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</si>
  <si>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반송동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</si>
  <si>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</si>
  <si>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</si>
  <si>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</si>
  <si>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</si>
  <si>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</si>
  <si>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</si>
  <si>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</si>
  <si>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</si>
  <si>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</si>
  <si>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</si>
  <si>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</si>
  <si>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</si>
  <si>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</si>
  <si>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</si>
  <si>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</si>
  <si>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</si>
  <si>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</si>
  <si>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</si>
  <si>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</si>
  <si>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</si>
  <si>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</si>
  <si>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</si>
  <si>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</si>
  <si>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</si>
  <si>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</si>
  <si>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</si>
  <si>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</si>
  <si>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</si>
  <si>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</si>
  <si>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</si>
  <si>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</si>
  <si>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</si>
  <si>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</si>
  <si>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</si>
  <si>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</si>
  <si>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</si>
  <si>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</si>
  <si>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</si>
  <si>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</si>
  <si>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</si>
  <si>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</si>
  <si>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</si>
  <si>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</si>
  <si>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</si>
  <si>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</si>
  <si>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</si>
  <si>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</si>
  <si>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</si>
  <si>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</si>
  <si>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</si>
  <si>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</si>
  <si>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</si>
  <si>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</si>
  <si>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</si>
  <si>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</si>
  <si>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</si>
  <si>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</si>
  <si>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</si>
  <si>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</si>
  <si>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</si>
  <si>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</si>
  <si>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</si>
  <si>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 xml:space="preserve">반월중앙동      </t>
  </si>
  <si>
    <t xml:space="preserve">석전동          </t>
  </si>
  <si>
    <t xml:space="preserve">석동            </t>
    <phoneticPr fontId="82" type="noConversion"/>
  </si>
  <si>
    <t xml:space="preserve">병암동          </t>
    <phoneticPr fontId="82" type="noConversion"/>
  </si>
  <si>
    <t xml:space="preserve">동읍            </t>
    <phoneticPr fontId="82" type="noConversion"/>
  </si>
  <si>
    <t>- 의창구 퇴촌동(법정동) 일부 → 성산구 반송동</t>
    <phoneticPr fontId="82" type="noConversion"/>
  </si>
  <si>
    <t>- 의창구 대원동·두대동·삼동동·덕정동(법정동) →  성산구 중앙동</t>
    <phoneticPr fontId="82" type="noConversion"/>
  </si>
  <si>
    <t>- 의창구 용지동(행정동) → 성산구 용지동(행정동)</t>
    <phoneticPr fontId="82" type="noConversion"/>
  </si>
  <si>
    <t>※ 의창구-성산구 행정구역 조정(2021. 7. 1.시행)</t>
    <phoneticPr fontId="82" type="noConversion"/>
  </si>
  <si>
    <t xml:space="preserve">용지동          </t>
    <phoneticPr fontId="82" type="noConversion"/>
  </si>
  <si>
    <t>중앙동</t>
    <phoneticPr fontId="82" type="noConversion"/>
  </si>
  <si>
    <t xml:space="preserve">교방동          </t>
    <phoneticPr fontId="82" type="noConversion"/>
  </si>
  <si>
    <t>오동동</t>
    <phoneticPr fontId="82" type="noConversion"/>
  </si>
  <si>
    <t>2023년 1월말 인구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</si>
</sst>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42" formatCode="_-&quot;₩&quot;* #,##0_-;\-&quot;₩&quot;* #,##0_-;_-&quot;₩&quot;* &quot;-&quot;_-;_-@_-"/>
    <numFmt numFmtId="41" formatCode="_-* #,##0_-;\-* #,##0_-;_-* &quot;-&quot;_-;_-@_-"/>
    <numFmt numFmtId="176" formatCode="#,##0\ "/>
    <numFmt numFmtId="177" formatCode="_ * #,##0_ ;_ * \-#,##0_ ;_ * &quot;-&quot;_ ;_ @_ "/>
    <numFmt numFmtId="178" formatCode="_ * #,##0.00_ ;_ * \-#,##0.00_ ;_ * &quot;-&quot;??_ ;_ @_ "/>
    <numFmt numFmtId="179" formatCode="&quot;₩&quot;#,##0;&quot;₩&quot;&quot;₩&quot;&quot;₩&quot;&quot;₩&quot;&quot;₩&quot;&quot;₩&quot;&quot;₩&quot;&quot;₩&quot;\-#,##0"/>
    <numFmt numFmtId="180" formatCode="&quot;₩&quot;#,##0.00;&quot;₩&quot;&quot;₩&quot;&quot;₩&quot;&quot;₩&quot;&quot;₩&quot;&quot;₩&quot;&quot;₩&quot;&quot;₩&quot;\-#,##0.00"/>
    <numFmt numFmtId="181" formatCode="&quot;₩&quot;#,##0.00;&quot;₩&quot;&quot;₩&quot;&quot;₩&quot;&quot;₩&quot;&quot;₩&quot;&quot;₩&quot;\-#,##0.00"/>
    <numFmt numFmtId="182" formatCode="_ &quot;₩&quot;* #,##0.00_ ;_ &quot;₩&quot;* &quot;₩&quot;\-#,##0.00_ ;_ &quot;₩&quot;* &quot;-&quot;??_ ;_ @_ "/>
    <numFmt numFmtId="183" formatCode="&quot;₩&quot;#,##0;&quot;₩&quot;&quot;₩&quot;&quot;₩&quot;\-#,##0"/>
    <numFmt numFmtId="184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5" formatCode="&quot;₩&quot;#,##0;[Red]&quot;₩&quot;&quot;₩&quot;\-#,##0"/>
    <numFmt numFmtId="186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7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8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89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0" formatCode="&quot;₩&quot;#,##0.00;&quot;₩&quot;\-#,##0.00"/>
    <numFmt numFmtId="191" formatCode="_-[$€-2]* #,##0.00_-;\-[$€-2]* #,##0.00_-;_-[$€-2]* &quot;-&quot;??_-"/>
    <numFmt numFmtId="192" formatCode="#,##0_ "/>
  </numFmts>
  <fonts count="9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inor"/>
    </font>
    <font>
      <b/>
      <sz val="12"/>
      <name val="굴림체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5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7" fontId="29" fillId="0" borderId="0" applyFont="0" applyFill="0" applyBorder="0" applyAlignment="0" applyProtection="0"/>
    <xf numFmtId="0" fontId="3" fillId="0" borderId="0"/>
    <xf numFmtId="178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79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90" fontId="3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1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7" fontId="29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1" fontId="11" fillId="0" borderId="0"/>
    <xf numFmtId="0" fontId="11" fillId="0" borderId="0"/>
    <xf numFmtId="0" fontId="29" fillId="0" borderId="0"/>
    <xf numFmtId="0" fontId="3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4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3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3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3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5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6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3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3" fillId="0" borderId="0" applyFont="0" applyFill="0" applyBorder="0" applyAlignment="0" applyProtection="0"/>
    <xf numFmtId="187" fontId="11" fillId="0" borderId="0"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29" fillId="0" borderId="0"/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3" fillId="0" borderId="0"/>
    <xf numFmtId="0" fontId="48" fillId="0" borderId="0"/>
    <xf numFmtId="0" fontId="3" fillId="0" borderId="0">
      <alignment vertical="center"/>
    </xf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88" fontId="11" fillId="0" borderId="0">
      <protection locked="0"/>
    </xf>
    <xf numFmtId="189" fontId="11" fillId="0" borderId="0">
      <protection locked="0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" fillId="0" borderId="0">
      <alignment vertical="center"/>
    </xf>
    <xf numFmtId="0" fontId="8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</cellStyleXfs>
  <cellXfs count="66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80" fillId="0" borderId="0" xfId="0" applyFont="1">
      <alignment vertical="center"/>
    </xf>
    <xf numFmtId="41" fontId="0" fillId="0" borderId="0" xfId="0" applyNumberFormat="1" applyAlignment="1">
      <alignment vertical="center"/>
    </xf>
    <xf numFmtId="0" fontId="83" fillId="0" borderId="8" xfId="0" applyFont="1" applyBorder="1" applyAlignment="1">
      <alignment vertical="center"/>
    </xf>
    <xf numFmtId="0" fontId="83" fillId="0" borderId="0" xfId="0" applyFont="1">
      <alignment vertical="center"/>
    </xf>
    <xf numFmtId="41" fontId="85" fillId="35" borderId="8" xfId="217" applyNumberFormat="1" applyFont="1" applyFill="1" applyBorder="1" applyAlignment="1">
      <alignment vertical="center" wrapText="1"/>
    </xf>
    <xf numFmtId="41" fontId="83" fillId="32" borderId="8" xfId="217" applyFont="1" applyFill="1" applyBorder="1">
      <alignment vertical="center"/>
    </xf>
    <xf numFmtId="41" fontId="83" fillId="36" borderId="8" xfId="222" applyFont="1" applyFill="1" applyBorder="1">
      <alignment vertical="center"/>
    </xf>
    <xf numFmtId="0" fontId="86" fillId="36" borderId="8" xfId="0" applyFont="1" applyFill="1" applyBorder="1" applyAlignment="1">
      <alignment horizontal="center" vertical="center"/>
    </xf>
    <xf numFmtId="41" fontId="86" fillId="36" borderId="8" xfId="217" applyFont="1" applyFill="1" applyBorder="1">
      <alignment vertical="center"/>
    </xf>
    <xf numFmtId="41" fontId="86" fillId="36" borderId="8" xfId="222" applyFont="1" applyFill="1" applyBorder="1">
      <alignment vertical="center"/>
    </xf>
    <xf numFmtId="0" fontId="85" fillId="27" borderId="8" xfId="0" applyFont="1" applyFill="1" applyBorder="1" applyAlignment="1">
      <alignment horizontal="center" vertical="center"/>
    </xf>
    <xf numFmtId="41" fontId="85" fillId="35" borderId="8" xfId="217" applyNumberFormat="1" applyFont="1" applyFill="1" applyBorder="1" applyAlignment="1">
      <alignment vertical="center"/>
    </xf>
    <xf numFmtId="41" fontId="81" fillId="32" borderId="8" xfId="217" applyFont="1" applyFill="1" applyBorder="1">
      <alignment vertical="center"/>
    </xf>
    <xf numFmtId="41" fontId="81" fillId="36" borderId="8" xfId="222" applyFont="1" applyFill="1" applyBorder="1">
      <alignment vertical="center"/>
    </xf>
    <xf numFmtId="176" fontId="86" fillId="36" borderId="8" xfId="0" applyNumberFormat="1" applyFont="1" applyFill="1" applyBorder="1">
      <alignment vertical="center"/>
    </xf>
    <xf numFmtId="0" fontId="81" fillId="0" borderId="8" xfId="0" applyFont="1" applyBorder="1" applyAlignment="1">
      <alignment vertical="center"/>
    </xf>
    <xf numFmtId="0" fontId="81" fillId="0" borderId="8" xfId="0" applyFont="1" applyFill="1" applyBorder="1" applyAlignment="1">
      <alignment vertical="center"/>
    </xf>
    <xf numFmtId="0" fontId="0" fillId="0" borderId="0" xfId="0">
      <alignment vertical="center"/>
    </xf>
    <xf numFmtId="3" fontId="88" fillId="37" borderId="27" xfId="0" applyNumberFormat="1" applyFont="1" applyFill="1" applyBorder="1" applyAlignment="1">
      <alignment horizontal="right" vertical="center"/>
    </xf>
    <xf numFmtId="41" fontId="89" fillId="33" borderId="8" xfId="384" applyFont="1" applyFill="1" applyBorder="1">
      <alignment vertical="center"/>
    </xf>
    <xf numFmtId="41" fontId="89" fillId="0" borderId="8" xfId="384" applyFont="1" applyBorder="1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3" fontId="84" fillId="37" borderId="27" xfId="0" applyNumberFormat="1" applyFont="1" applyFill="1" applyBorder="1" applyAlignment="1">
      <alignment horizontal="right" vertical="center"/>
    </xf>
    <xf numFmtId="192" fontId="90" fillId="35" borderId="8" xfId="406" applyNumberFormat="1" applyFont="1" applyFill="1" applyBorder="1" applyAlignment="1">
      <alignment horizontal="right" vertical="center" wrapText="1"/>
    </xf>
    <xf numFmtId="41" fontId="89" fillId="36" borderId="8" xfId="222" applyFont="1" applyFill="1" applyBorder="1">
      <alignment vertical="center"/>
    </xf>
    <xf numFmtId="41" fontId="80" fillId="36" borderId="8" xfId="222" applyFont="1" applyFill="1" applyBorder="1">
      <alignment vertical="center"/>
    </xf>
    <xf numFmtId="176" fontId="80" fillId="36" borderId="8" xfId="0" applyNumberFormat="1" applyFont="1" applyFill="1" applyBorder="1">
      <alignment vertical="center"/>
    </xf>
    <xf numFmtId="0" fontId="84" fillId="38" borderId="31" xfId="0" quotePrefix="1" applyFont="1" applyFill="1" applyBorder="1" applyAlignment="1">
      <alignment horizontal="left" vertical="center" wrapText="1"/>
    </xf>
    <xf numFmtId="0" fontId="84" fillId="38" borderId="0" xfId="0" applyFont="1" applyFill="1" applyBorder="1" applyAlignment="1">
      <alignment horizontal="left" vertical="center" wrapText="1"/>
    </xf>
    <xf numFmtId="0" fontId="84" fillId="38" borderId="32" xfId="0" applyFont="1" applyFill="1" applyBorder="1" applyAlignment="1">
      <alignment horizontal="left" vertical="center" wrapText="1"/>
    </xf>
    <xf numFmtId="0" fontId="84" fillId="38" borderId="33" xfId="0" quotePrefix="1" applyFont="1" applyFill="1" applyBorder="1" applyAlignment="1">
      <alignment horizontal="left" vertical="center" wrapText="1"/>
    </xf>
    <xf numFmtId="0" fontId="84" fillId="38" borderId="10" xfId="0" applyFont="1" applyFill="1" applyBorder="1" applyAlignment="1">
      <alignment horizontal="left" vertical="center" wrapText="1"/>
    </xf>
    <xf numFmtId="0" fontId="84" fillId="38" borderId="34" xfId="0" applyFont="1" applyFill="1" applyBorder="1" applyAlignment="1">
      <alignment horizontal="left" vertical="center" wrapText="1"/>
    </xf>
    <xf numFmtId="0" fontId="79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85" fillId="27" borderId="23" xfId="0" applyFont="1" applyFill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85" fillId="27" borderId="25" xfId="0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26" xfId="0" applyFont="1" applyBorder="1">
      <alignment vertical="center"/>
    </xf>
    <xf numFmtId="0" fontId="85" fillId="27" borderId="25" xfId="0" applyFont="1" applyFill="1" applyBorder="1" applyAlignment="1">
      <alignment horizontal="center" vertical="center" wrapText="1"/>
    </xf>
    <xf numFmtId="0" fontId="87" fillId="38" borderId="28" xfId="0" applyFont="1" applyFill="1" applyBorder="1" applyAlignment="1">
      <alignment horizontal="left" vertical="center" wrapText="1"/>
    </xf>
    <xf numFmtId="0" fontId="87" fillId="38" borderId="29" xfId="0" applyFont="1" applyFill="1" applyBorder="1" applyAlignment="1">
      <alignment horizontal="left" vertical="center" wrapText="1"/>
    </xf>
    <xf numFmtId="0" fontId="87" fillId="38" borderId="30" xfId="0" applyFont="1" applyFill="1" applyBorder="1" applyAlignment="1">
      <alignment horizontal="left" vertical="center" wrapText="1"/>
    </xf>
  </cellXfs>
  <cellStyles count="435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10 2" xfId="381"/>
    <cellStyle name="쉼표 [0] 10 3" xfId="412"/>
    <cellStyle name="쉼표 [0] 11" xfId="406"/>
    <cellStyle name="쉼표 [0] 12" xfId="380"/>
    <cellStyle name="쉼표 [0] 13" xfId="411"/>
    <cellStyle name="쉼표 [0] 2" xfId="219"/>
    <cellStyle name="쉼표 [0] 2 2" xfId="220"/>
    <cellStyle name="쉼표 [0] 2 2 2" xfId="383"/>
    <cellStyle name="쉼표 [0] 2 2 3" xfId="414"/>
    <cellStyle name="쉼표 [0] 2 3" xfId="221"/>
    <cellStyle name="쉼표 [0] 2 4" xfId="382"/>
    <cellStyle name="쉼표 [0] 2 5" xfId="413"/>
    <cellStyle name="쉼표 [0] 28" xfId="222"/>
    <cellStyle name="쉼표 [0] 28 2" xfId="384"/>
    <cellStyle name="쉼표 [0] 28 3" xfId="415"/>
    <cellStyle name="쉼표 [0] 3" xfId="223"/>
    <cellStyle name="쉼표 [0] 3 2" xfId="385"/>
    <cellStyle name="쉼표 [0] 3 3" xfId="416"/>
    <cellStyle name="쉼표 [0] 4" xfId="224"/>
    <cellStyle name="쉼표 [0] 4 2" xfId="386"/>
    <cellStyle name="쉼표 [0] 4 3" xfId="417"/>
    <cellStyle name="쉼표 [0] 5" xfId="225"/>
    <cellStyle name="쉼표 [0] 5 2" xfId="387"/>
    <cellStyle name="쉼표 [0] 5 3" xfId="418"/>
    <cellStyle name="쉼표 [0] 51" xfId="226"/>
    <cellStyle name="쉼표 [0] 51 2" xfId="388"/>
    <cellStyle name="쉼표 [0] 51 3" xfId="419"/>
    <cellStyle name="쉼표 [0] 6" xfId="227"/>
    <cellStyle name="쉼표 [0] 6 2" xfId="389"/>
    <cellStyle name="쉼표 [0] 6 3" xfId="420"/>
    <cellStyle name="쉼표 [0] 7" xfId="228"/>
    <cellStyle name="쉼표 [0] 7 2" xfId="390"/>
    <cellStyle name="쉼표 [0] 7 3" xfId="421"/>
    <cellStyle name="쉼표 [0] 75" xfId="229"/>
    <cellStyle name="쉼표 [0] 75 2" xfId="391"/>
    <cellStyle name="쉼표 [0] 75 3" xfId="422"/>
    <cellStyle name="쉼표 [0] 76" xfId="230"/>
    <cellStyle name="쉼표 [0] 76 2" xfId="392"/>
    <cellStyle name="쉼표 [0] 76 3" xfId="423"/>
    <cellStyle name="쉼표 [0] 78" xfId="231"/>
    <cellStyle name="쉼표 [0] 78 2" xfId="393"/>
    <cellStyle name="쉼표 [0] 78 3" xfId="424"/>
    <cellStyle name="쉼표 [0] 79" xfId="232"/>
    <cellStyle name="쉼표 [0] 79 2" xfId="394"/>
    <cellStyle name="쉼표 [0] 79 3" xfId="425"/>
    <cellStyle name="쉼표 [0] 8" xfId="233"/>
    <cellStyle name="쉼표 [0] 8 2" xfId="395"/>
    <cellStyle name="쉼표 [0] 8 3" xfId="426"/>
    <cellStyle name="쉼표 [0] 80" xfId="234"/>
    <cellStyle name="쉼표 [0] 80 2" xfId="396"/>
    <cellStyle name="쉼표 [0] 80 3" xfId="427"/>
    <cellStyle name="쉼표 [0] 81" xfId="235"/>
    <cellStyle name="쉼표 [0] 81 2" xfId="397"/>
    <cellStyle name="쉼표 [0] 81 3" xfId="428"/>
    <cellStyle name="쉼표 [0] 82" xfId="236"/>
    <cellStyle name="쉼표 [0] 82 2" xfId="398"/>
    <cellStyle name="쉼표 [0] 82 3" xfId="429"/>
    <cellStyle name="쉼표 [0] 84" xfId="237"/>
    <cellStyle name="쉼표 [0] 84 2" xfId="399"/>
    <cellStyle name="쉼표 [0] 84 3" xfId="430"/>
    <cellStyle name="쉼표 [0] 85" xfId="238"/>
    <cellStyle name="쉼표 [0] 85 2" xfId="400"/>
    <cellStyle name="쉼표 [0] 85 3" xfId="431"/>
    <cellStyle name="쉼표 [0] 9" xfId="239"/>
    <cellStyle name="쉼표 [0] 9 2" xfId="401"/>
    <cellStyle name="쉼표 [0] 9 3" xfId="432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 [0] 2" xfId="402"/>
    <cellStyle name="콤마 [0] 3" xfId="433"/>
    <cellStyle name="콤마_  종  합  " xfId="277"/>
    <cellStyle name="큰제목" xfId="278"/>
    <cellStyle name="큰제목 2" xfId="279"/>
    <cellStyle name="통화 [0] 2" xfId="280"/>
    <cellStyle name="통화 [0] 2 2" xfId="403"/>
    <cellStyle name="통화 [0] 2 3" xfId="434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43" xfId="405"/>
    <cellStyle name="표준 44" xfId="408"/>
    <cellStyle name="표준 45" xfId="409"/>
    <cellStyle name="표준 46" xfId="404"/>
    <cellStyle name="표준 47" xfId="407"/>
    <cellStyle name="표준 48" xfId="410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66</v>
      </c>
      <c r="C1" s="4" t="b">
        <v>0</v>
      </c>
    </row>
    <row r="2" spans="1:3" ht="13.5" thickBot="1">
      <c r="A2" s="3" t="s">
        <v>54</v>
      </c>
    </row>
    <row r="3" spans="1:3" ht="13.5" thickBot="1">
      <c r="A3" s="5" t="s">
        <v>55</v>
      </c>
      <c r="C3" s="6" t="s">
        <v>56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57</v>
      </c>
      <c r="C7" s="7" t="e">
        <v>#NAME?</v>
      </c>
    </row>
    <row r="8" spans="1:3">
      <c r="A8" s="9" t="s">
        <v>58</v>
      </c>
      <c r="C8" s="7" t="e">
        <v>#NAME?</v>
      </c>
    </row>
    <row r="9" spans="1:3">
      <c r="A9" s="10" t="s">
        <v>59</v>
      </c>
      <c r="C9" s="7" t="e">
        <v>#NAME?</v>
      </c>
    </row>
    <row r="10" spans="1:3">
      <c r="A10" s="9" t="s">
        <v>60</v>
      </c>
      <c r="C10" s="7" t="b">
        <v>0</v>
      </c>
    </row>
    <row r="11" spans="1:3" ht="13.5" thickBot="1">
      <c r="A11" s="11" t="s">
        <v>61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62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63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64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65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67</v>
      </c>
    </row>
    <row r="2" spans="1:3" ht="13.5" thickBot="1">
      <c r="A2" s="3" t="s">
        <v>54</v>
      </c>
    </row>
    <row r="3" spans="1:3" ht="13.5" thickBot="1">
      <c r="A3" s="5" t="s">
        <v>55</v>
      </c>
      <c r="C3" s="6" t="s">
        <v>56</v>
      </c>
    </row>
    <row r="4" spans="1:3">
      <c r="A4" s="5">
        <v>3</v>
      </c>
    </row>
    <row r="6" spans="1:3" ht="13.5" thickBot="1"/>
    <row r="7" spans="1:3">
      <c r="A7" s="8" t="s">
        <v>57</v>
      </c>
    </row>
    <row r="8" spans="1:3">
      <c r="A8" s="9" t="s">
        <v>58</v>
      </c>
    </row>
    <row r="9" spans="1:3">
      <c r="A9" s="10" t="s">
        <v>59</v>
      </c>
    </row>
    <row r="10" spans="1:3">
      <c r="A10" s="9" t="s">
        <v>60</v>
      </c>
    </row>
    <row r="11" spans="1:3" ht="13.5" thickBot="1">
      <c r="A11" s="11" t="s">
        <v>61</v>
      </c>
    </row>
    <row r="13" spans="1:3" ht="13.5" thickBot="1"/>
    <row r="14" spans="1:3" ht="13.5" thickBot="1">
      <c r="A14" s="6" t="s">
        <v>62</v>
      </c>
    </row>
    <row r="16" spans="1:3" ht="13.5" thickBot="1"/>
    <row r="17" spans="1:3" ht="13.5" thickBot="1">
      <c r="C17" s="6" t="s">
        <v>63</v>
      </c>
    </row>
    <row r="20" spans="1:3">
      <c r="A20" s="13" t="s">
        <v>64</v>
      </c>
    </row>
    <row r="26" spans="1:3" ht="13.5" thickBot="1">
      <c r="C26" s="15" t="s">
        <v>65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zoomScale="85" zoomScaleNormal="85" workbookViewId="0">
      <selection activeCell="A3" sqref="A3:A4"/>
    </sheetView>
  </sheetViews>
  <sheetFormatPr defaultRowHeight="16.5"/>
  <cols>
    <col min="1" max="1" width="13.625" style="18" customWidth="1"/>
    <col min="2" max="2" width="13.75" style="38" customWidth="1"/>
    <col min="3" max="3" width="12" style="38" customWidth="1"/>
    <col min="4" max="4" width="11.625" style="38" customWidth="1"/>
    <col min="5" max="5" width="12.75" style="38" customWidth="1"/>
    <col min="6" max="9" width="13" style="38" customWidth="1"/>
    <col min="10" max="11" width="11.125" style="38" customWidth="1"/>
    <col min="12" max="16384" width="9" style="38"/>
  </cols>
  <sheetData>
    <row r="1" spans="1:12" ht="31.5" customHeight="1">
      <c r="C1" s="55" t="s">
        <v>89</v>
      </c>
      <c r="D1" s="56"/>
      <c r="E1" s="56"/>
      <c r="F1" s="56"/>
      <c r="G1" s="56"/>
      <c r="H1" s="56"/>
      <c r="I1" s="56"/>
    </row>
    <row r="2" spans="1:12">
      <c r="A2" s="18" t="s">
        <v>74</v>
      </c>
      <c r="B2" s="16"/>
      <c r="C2" s="16"/>
      <c r="D2" s="16"/>
      <c r="E2" s="16"/>
      <c r="F2" s="16"/>
      <c r="G2" s="16"/>
      <c r="H2" s="16"/>
      <c r="I2" s="16"/>
      <c r="J2" s="1"/>
      <c r="K2" s="2" t="s">
        <v>0</v>
      </c>
    </row>
    <row r="3" spans="1:12" ht="36" customHeight="1">
      <c r="A3" s="57" t="s">
        <v>6</v>
      </c>
      <c r="B3" s="59" t="s">
        <v>53</v>
      </c>
      <c r="C3" s="60"/>
      <c r="D3" s="61"/>
      <c r="E3" s="62" t="s">
        <v>1</v>
      </c>
      <c r="F3" s="60"/>
      <c r="G3" s="60"/>
      <c r="H3" s="61"/>
      <c r="I3" s="62" t="s">
        <v>75</v>
      </c>
      <c r="J3" s="60"/>
      <c r="K3" s="61"/>
    </row>
    <row r="4" spans="1:12" ht="21" customHeight="1">
      <c r="A4" s="58"/>
      <c r="B4" s="31" t="s">
        <v>2</v>
      </c>
      <c r="C4" s="31" t="s">
        <v>3</v>
      </c>
      <c r="D4" s="31" t="s">
        <v>4</v>
      </c>
      <c r="E4" s="31" t="s">
        <v>2</v>
      </c>
      <c r="F4" s="31" t="s">
        <v>3</v>
      </c>
      <c r="G4" s="31" t="s">
        <v>4</v>
      </c>
      <c r="H4" s="31" t="s">
        <v>5</v>
      </c>
      <c r="I4" s="31" t="s">
        <v>2</v>
      </c>
      <c r="J4" s="31" t="s">
        <v>3</v>
      </c>
      <c r="K4" s="31" t="s">
        <v>4</v>
      </c>
    </row>
    <row r="5" spans="1:12" s="22" customFormat="1" ht="20.25" customHeight="1">
      <c r="A5" s="32" t="s">
        <v>68</v>
      </c>
      <c r="B5" s="25">
        <f t="shared" ref="B5:H5" si="0">B6+B14+B23+B39+B52</f>
        <v>1034754</v>
      </c>
      <c r="C5" s="25">
        <f t="shared" si="0"/>
        <v>525153</v>
      </c>
      <c r="D5" s="25">
        <f t="shared" si="0"/>
        <v>509601</v>
      </c>
      <c r="E5" s="25">
        <f t="shared" si="0"/>
        <v>1020593</v>
      </c>
      <c r="F5" s="25">
        <f t="shared" si="0"/>
        <v>516701</v>
      </c>
      <c r="G5" s="25">
        <f t="shared" si="0"/>
        <v>503892</v>
      </c>
      <c r="H5" s="25">
        <f t="shared" si="0"/>
        <v>456181</v>
      </c>
      <c r="I5" s="45">
        <f>I6+I14+I23+I39+I52</f>
        <v>14161</v>
      </c>
      <c r="J5" s="45">
        <f>J6+J14+J23+J39+J52</f>
        <v>8452</v>
      </c>
      <c r="K5" s="45">
        <f>K6+K14+K23+K39+K52</f>
        <v>5709</v>
      </c>
    </row>
    <row r="6" spans="1:12" ht="17.25">
      <c r="A6" s="28" t="s">
        <v>69</v>
      </c>
      <c r="B6" s="29">
        <f>(E6+I6)</f>
        <v>218881</v>
      </c>
      <c r="C6" s="29">
        <f>(F6+J6)</f>
        <v>111515</v>
      </c>
      <c r="D6" s="29">
        <f>(G6+K6)</f>
        <v>107366</v>
      </c>
      <c r="E6" s="30">
        <f>SUM(F6:G6)</f>
        <v>215770</v>
      </c>
      <c r="F6" s="30">
        <f>SUM(F7:F13)</f>
        <v>109763</v>
      </c>
      <c r="G6" s="30">
        <f t="shared" ref="G6:H6" si="1">SUM(G7:G13)</f>
        <v>106007</v>
      </c>
      <c r="H6" s="30">
        <f t="shared" si="1"/>
        <v>96695</v>
      </c>
      <c r="I6" s="46">
        <f>SUM(I7:I13)</f>
        <v>3111</v>
      </c>
      <c r="J6" s="46">
        <f>SUM(J7:J13)</f>
        <v>1752</v>
      </c>
      <c r="K6" s="46">
        <f>SUM(K7:K13)</f>
        <v>1359</v>
      </c>
    </row>
    <row r="7" spans="1:12" ht="17.25">
      <c r="A7" s="36" t="s">
        <v>80</v>
      </c>
      <c r="B7" s="33">
        <f t="shared" ref="B7:D63" si="2">(E7+I7)</f>
        <v>19489</v>
      </c>
      <c r="C7" s="33">
        <f t="shared" si="2"/>
        <v>9963</v>
      </c>
      <c r="D7" s="33">
        <f t="shared" si="2"/>
        <v>9526</v>
      </c>
      <c r="E7" s="34">
        <f t="shared" ref="E7:E65" si="3">SUM(F7:G7)</f>
        <v>19332</v>
      </c>
      <c r="F7" s="39">
        <v>9879</v>
      </c>
      <c r="G7" s="39">
        <v>9453</v>
      </c>
      <c r="H7" s="39">
        <v>9136</v>
      </c>
      <c r="I7" s="46">
        <f>J7+K7</f>
        <v>157</v>
      </c>
      <c r="J7" s="40">
        <v>84</v>
      </c>
      <c r="K7" s="41">
        <v>73</v>
      </c>
    </row>
    <row r="8" spans="1:12" ht="17.25">
      <c r="A8" s="36" t="s">
        <v>7</v>
      </c>
      <c r="B8" s="33">
        <f t="shared" si="2"/>
        <v>43315</v>
      </c>
      <c r="C8" s="33">
        <f t="shared" si="2"/>
        <v>21792</v>
      </c>
      <c r="D8" s="33">
        <f t="shared" si="2"/>
        <v>21523</v>
      </c>
      <c r="E8" s="34">
        <f t="shared" si="3"/>
        <v>43095</v>
      </c>
      <c r="F8" s="39">
        <v>21691</v>
      </c>
      <c r="G8" s="39">
        <v>21404</v>
      </c>
      <c r="H8" s="39">
        <v>16643</v>
      </c>
      <c r="I8" s="46">
        <f t="shared" ref="I8:I65" si="4">J8+K8</f>
        <v>220</v>
      </c>
      <c r="J8" s="40">
        <v>101</v>
      </c>
      <c r="K8" s="41">
        <v>119</v>
      </c>
    </row>
    <row r="9" spans="1:12" ht="17.25">
      <c r="A9" s="36" t="s">
        <v>8</v>
      </c>
      <c r="B9" s="33">
        <f t="shared" si="2"/>
        <v>7323</v>
      </c>
      <c r="C9" s="33">
        <f t="shared" si="2"/>
        <v>3831</v>
      </c>
      <c r="D9" s="33">
        <f t="shared" si="2"/>
        <v>3492</v>
      </c>
      <c r="E9" s="34">
        <f t="shared" si="3"/>
        <v>6948</v>
      </c>
      <c r="F9" s="39">
        <v>3510</v>
      </c>
      <c r="G9" s="39">
        <v>3438</v>
      </c>
      <c r="H9" s="39">
        <v>3677</v>
      </c>
      <c r="I9" s="46">
        <f t="shared" si="4"/>
        <v>375</v>
      </c>
      <c r="J9" s="40">
        <v>321</v>
      </c>
      <c r="K9" s="41">
        <v>54</v>
      </c>
    </row>
    <row r="10" spans="1:12" ht="17.25">
      <c r="A10" s="36" t="s">
        <v>9</v>
      </c>
      <c r="B10" s="33">
        <f t="shared" si="2"/>
        <v>50357</v>
      </c>
      <c r="C10" s="33">
        <f t="shared" si="2"/>
        <v>25400</v>
      </c>
      <c r="D10" s="33">
        <f t="shared" si="2"/>
        <v>24957</v>
      </c>
      <c r="E10" s="34">
        <f t="shared" si="3"/>
        <v>50102</v>
      </c>
      <c r="F10" s="39">
        <v>25310</v>
      </c>
      <c r="G10" s="39">
        <v>24792</v>
      </c>
      <c r="H10" s="39">
        <v>21359</v>
      </c>
      <c r="I10" s="46">
        <f t="shared" si="4"/>
        <v>255</v>
      </c>
      <c r="J10" s="40">
        <v>90</v>
      </c>
      <c r="K10" s="41">
        <v>165</v>
      </c>
    </row>
    <row r="11" spans="1:12" s="24" customFormat="1" ht="17.25">
      <c r="A11" s="23" t="s">
        <v>10</v>
      </c>
      <c r="B11" s="26">
        <f t="shared" si="2"/>
        <v>26554</v>
      </c>
      <c r="C11" s="26">
        <f t="shared" si="2"/>
        <v>13682</v>
      </c>
      <c r="D11" s="26">
        <f t="shared" si="2"/>
        <v>12872</v>
      </c>
      <c r="E11" s="27">
        <f t="shared" si="3"/>
        <v>25799</v>
      </c>
      <c r="F11" s="39">
        <v>13127</v>
      </c>
      <c r="G11" s="39">
        <v>12672</v>
      </c>
      <c r="H11" s="39">
        <v>11178</v>
      </c>
      <c r="I11" s="46">
        <f t="shared" si="4"/>
        <v>755</v>
      </c>
      <c r="J11" s="40">
        <v>555</v>
      </c>
      <c r="K11" s="41">
        <v>200</v>
      </c>
    </row>
    <row r="12" spans="1:12" ht="17.25">
      <c r="A12" s="23" t="s">
        <v>11</v>
      </c>
      <c r="B12" s="33">
        <f t="shared" si="2"/>
        <v>41232</v>
      </c>
      <c r="C12" s="33">
        <f t="shared" si="2"/>
        <v>20941</v>
      </c>
      <c r="D12" s="33">
        <f t="shared" si="2"/>
        <v>20291</v>
      </c>
      <c r="E12" s="34">
        <f t="shared" si="3"/>
        <v>40549</v>
      </c>
      <c r="F12" s="39">
        <v>20616</v>
      </c>
      <c r="G12" s="39">
        <v>19933</v>
      </c>
      <c r="H12" s="39">
        <v>18326</v>
      </c>
      <c r="I12" s="46">
        <f t="shared" si="4"/>
        <v>683</v>
      </c>
      <c r="J12" s="40">
        <v>325</v>
      </c>
      <c r="K12" s="41">
        <v>358</v>
      </c>
    </row>
    <row r="13" spans="1:12" ht="17.25">
      <c r="A13" s="23" t="s">
        <v>12</v>
      </c>
      <c r="B13" s="33">
        <f t="shared" si="2"/>
        <v>30611</v>
      </c>
      <c r="C13" s="33">
        <f t="shared" si="2"/>
        <v>15906</v>
      </c>
      <c r="D13" s="33">
        <f t="shared" si="2"/>
        <v>14705</v>
      </c>
      <c r="E13" s="34">
        <f t="shared" si="3"/>
        <v>29945</v>
      </c>
      <c r="F13" s="39">
        <v>15630</v>
      </c>
      <c r="G13" s="39">
        <v>14315</v>
      </c>
      <c r="H13" s="39">
        <v>16376</v>
      </c>
      <c r="I13" s="46">
        <f t="shared" si="4"/>
        <v>666</v>
      </c>
      <c r="J13" s="40">
        <v>276</v>
      </c>
      <c r="K13" s="41">
        <v>390</v>
      </c>
    </row>
    <row r="14" spans="1:12" ht="17.25">
      <c r="A14" s="28" t="s">
        <v>70</v>
      </c>
      <c r="B14" s="29">
        <f t="shared" si="2"/>
        <v>251778</v>
      </c>
      <c r="C14" s="29">
        <f t="shared" si="2"/>
        <v>128872</v>
      </c>
      <c r="D14" s="29">
        <f t="shared" si="2"/>
        <v>122906</v>
      </c>
      <c r="E14" s="30">
        <f t="shared" si="3"/>
        <v>248280</v>
      </c>
      <c r="F14" s="30">
        <f t="shared" ref="F14:H14" si="5">SUM(F15:F22)</f>
        <v>126627</v>
      </c>
      <c r="G14" s="30">
        <f t="shared" si="5"/>
        <v>121653</v>
      </c>
      <c r="H14" s="30">
        <f t="shared" si="5"/>
        <v>106182</v>
      </c>
      <c r="I14" s="47">
        <f>SUM(I15:I22)</f>
        <v>3498</v>
      </c>
      <c r="J14" s="47">
        <f>SUM(J15:J22)</f>
        <v>2245</v>
      </c>
      <c r="K14" s="47">
        <f t="shared" ref="K14" si="6">SUM(K15:K22)</f>
        <v>1253</v>
      </c>
    </row>
    <row r="15" spans="1:12" ht="17.25">
      <c r="A15" s="36" t="s">
        <v>13</v>
      </c>
      <c r="B15" s="33">
        <f t="shared" si="2"/>
        <v>40339</v>
      </c>
      <c r="C15" s="33">
        <f t="shared" si="2"/>
        <v>20266</v>
      </c>
      <c r="D15" s="33">
        <f t="shared" si="2"/>
        <v>20073</v>
      </c>
      <c r="E15" s="34">
        <f t="shared" si="3"/>
        <v>40124</v>
      </c>
      <c r="F15" s="39">
        <v>20162</v>
      </c>
      <c r="G15" s="39">
        <v>19962</v>
      </c>
      <c r="H15" s="39">
        <v>15549</v>
      </c>
      <c r="I15" s="46">
        <f t="shared" si="4"/>
        <v>215</v>
      </c>
      <c r="J15" s="40">
        <v>104</v>
      </c>
      <c r="K15" s="41">
        <v>111</v>
      </c>
      <c r="L15" s="21"/>
    </row>
    <row r="16" spans="1:12" ht="17.25">
      <c r="A16" s="42" t="s">
        <v>85</v>
      </c>
      <c r="B16" s="33">
        <f t="shared" si="2"/>
        <v>27550</v>
      </c>
      <c r="C16" s="33">
        <f>(F16+J16)</f>
        <v>13889</v>
      </c>
      <c r="D16" s="33">
        <f>(G16+K16)</f>
        <v>13661</v>
      </c>
      <c r="E16" s="34">
        <f>SUM(F16:G16)</f>
        <v>27294</v>
      </c>
      <c r="F16" s="39">
        <v>13778</v>
      </c>
      <c r="G16" s="39">
        <v>13516</v>
      </c>
      <c r="H16" s="39">
        <v>12366</v>
      </c>
      <c r="I16" s="46">
        <f t="shared" si="4"/>
        <v>256</v>
      </c>
      <c r="J16" s="40">
        <v>111</v>
      </c>
      <c r="K16" s="41">
        <v>145</v>
      </c>
      <c r="L16" s="21"/>
    </row>
    <row r="17" spans="1:12" ht="17.25">
      <c r="A17" s="42" t="s">
        <v>86</v>
      </c>
      <c r="B17" s="33">
        <f t="shared" si="2"/>
        <v>35714</v>
      </c>
      <c r="C17" s="33">
        <f>(F17+J17)</f>
        <v>19418</v>
      </c>
      <c r="D17" s="33">
        <f>(G17+K17)</f>
        <v>16296</v>
      </c>
      <c r="E17" s="34">
        <f>SUM(F17:G17)</f>
        <v>34514</v>
      </c>
      <c r="F17" s="39">
        <v>18676</v>
      </c>
      <c r="G17" s="39">
        <v>15838</v>
      </c>
      <c r="H17" s="39">
        <v>18437</v>
      </c>
      <c r="I17" s="46">
        <f t="shared" si="4"/>
        <v>1200</v>
      </c>
      <c r="J17" s="40">
        <v>742</v>
      </c>
      <c r="K17" s="41">
        <v>458</v>
      </c>
    </row>
    <row r="18" spans="1:12" ht="17.25">
      <c r="A18" s="36" t="s">
        <v>14</v>
      </c>
      <c r="B18" s="33">
        <f t="shared" si="2"/>
        <v>27368</v>
      </c>
      <c r="C18" s="33">
        <f t="shared" si="2"/>
        <v>13685</v>
      </c>
      <c r="D18" s="33">
        <f t="shared" si="2"/>
        <v>13683</v>
      </c>
      <c r="E18" s="34">
        <f t="shared" si="3"/>
        <v>27193</v>
      </c>
      <c r="F18" s="39">
        <v>13624</v>
      </c>
      <c r="G18" s="39">
        <v>13569</v>
      </c>
      <c r="H18" s="39">
        <v>10762</v>
      </c>
      <c r="I18" s="46">
        <f t="shared" si="4"/>
        <v>175</v>
      </c>
      <c r="J18" s="40">
        <v>61</v>
      </c>
      <c r="K18" s="41">
        <v>114</v>
      </c>
      <c r="L18" s="21"/>
    </row>
    <row r="19" spans="1:12" ht="17.25">
      <c r="A19" s="36" t="s">
        <v>15</v>
      </c>
      <c r="B19" s="33">
        <f t="shared" si="2"/>
        <v>46428</v>
      </c>
      <c r="C19" s="33">
        <f t="shared" si="2"/>
        <v>22977</v>
      </c>
      <c r="D19" s="33">
        <f t="shared" si="2"/>
        <v>23451</v>
      </c>
      <c r="E19" s="34">
        <f t="shared" si="3"/>
        <v>46186</v>
      </c>
      <c r="F19" s="39">
        <v>22889</v>
      </c>
      <c r="G19" s="39">
        <v>23297</v>
      </c>
      <c r="H19" s="39">
        <v>19695</v>
      </c>
      <c r="I19" s="46">
        <f t="shared" si="4"/>
        <v>242</v>
      </c>
      <c r="J19" s="40">
        <v>88</v>
      </c>
      <c r="K19" s="41">
        <v>154</v>
      </c>
      <c r="L19" s="21"/>
    </row>
    <row r="20" spans="1:12" ht="17.25">
      <c r="A20" s="36" t="s">
        <v>16</v>
      </c>
      <c r="B20" s="33">
        <f t="shared" si="2"/>
        <v>39872</v>
      </c>
      <c r="C20" s="33">
        <f t="shared" si="2"/>
        <v>20211</v>
      </c>
      <c r="D20" s="33">
        <f t="shared" si="2"/>
        <v>19661</v>
      </c>
      <c r="E20" s="34">
        <f t="shared" si="3"/>
        <v>39541</v>
      </c>
      <c r="F20" s="39">
        <v>20016</v>
      </c>
      <c r="G20" s="39">
        <v>19525</v>
      </c>
      <c r="H20" s="39">
        <v>16041</v>
      </c>
      <c r="I20" s="46">
        <f t="shared" si="4"/>
        <v>331</v>
      </c>
      <c r="J20" s="40">
        <v>195</v>
      </c>
      <c r="K20" s="41">
        <v>136</v>
      </c>
      <c r="L20" s="21"/>
    </row>
    <row r="21" spans="1:12" ht="17.25">
      <c r="A21" s="36" t="s">
        <v>17</v>
      </c>
      <c r="B21" s="33">
        <f t="shared" si="2"/>
        <v>26306</v>
      </c>
      <c r="C21" s="33">
        <f t="shared" si="2"/>
        <v>13800</v>
      </c>
      <c r="D21" s="33">
        <f t="shared" si="2"/>
        <v>12506</v>
      </c>
      <c r="E21" s="34">
        <f t="shared" si="3"/>
        <v>25949</v>
      </c>
      <c r="F21" s="39">
        <v>13519</v>
      </c>
      <c r="G21" s="39">
        <v>12430</v>
      </c>
      <c r="H21" s="39">
        <v>9870</v>
      </c>
      <c r="I21" s="46">
        <f t="shared" si="4"/>
        <v>357</v>
      </c>
      <c r="J21" s="40">
        <v>281</v>
      </c>
      <c r="K21" s="41">
        <v>76</v>
      </c>
      <c r="L21" s="21"/>
    </row>
    <row r="22" spans="1:12" ht="17.25">
      <c r="A22" s="36" t="s">
        <v>18</v>
      </c>
      <c r="B22" s="33">
        <f t="shared" si="2"/>
        <v>8201</v>
      </c>
      <c r="C22" s="33">
        <f t="shared" si="2"/>
        <v>4626</v>
      </c>
      <c r="D22" s="33">
        <f t="shared" si="2"/>
        <v>3575</v>
      </c>
      <c r="E22" s="34">
        <f t="shared" si="3"/>
        <v>7479</v>
      </c>
      <c r="F22" s="39">
        <v>3963</v>
      </c>
      <c r="G22" s="39">
        <v>3516</v>
      </c>
      <c r="H22" s="39">
        <v>3462</v>
      </c>
      <c r="I22" s="46">
        <f t="shared" si="4"/>
        <v>722</v>
      </c>
      <c r="J22" s="40">
        <v>663</v>
      </c>
      <c r="K22" s="41">
        <v>59</v>
      </c>
      <c r="L22" s="21"/>
    </row>
    <row r="23" spans="1:12" ht="17.25">
      <c r="A23" s="28" t="s">
        <v>71</v>
      </c>
      <c r="B23" s="29">
        <f t="shared" si="2"/>
        <v>181390</v>
      </c>
      <c r="C23" s="29">
        <f t="shared" si="2"/>
        <v>90366</v>
      </c>
      <c r="D23" s="29">
        <f t="shared" si="2"/>
        <v>91024</v>
      </c>
      <c r="E23" s="30">
        <f t="shared" si="3"/>
        <v>179282</v>
      </c>
      <c r="F23" s="35">
        <f t="shared" ref="F23:H23" si="7">SUM(F24:F38)</f>
        <v>89113</v>
      </c>
      <c r="G23" s="35">
        <f t="shared" si="7"/>
        <v>90169</v>
      </c>
      <c r="H23" s="35">
        <f t="shared" si="7"/>
        <v>84715</v>
      </c>
      <c r="I23" s="48">
        <f>SUM(I24:I38)</f>
        <v>2108</v>
      </c>
      <c r="J23" s="48">
        <f t="shared" ref="J23:K23" si="8">SUM(J24:J38)</f>
        <v>1253</v>
      </c>
      <c r="K23" s="48">
        <f t="shared" si="8"/>
        <v>855</v>
      </c>
    </row>
    <row r="24" spans="1:12" ht="17.25">
      <c r="A24" s="36" t="s">
        <v>19</v>
      </c>
      <c r="B24" s="33">
        <f t="shared" si="2"/>
        <v>4296</v>
      </c>
      <c r="C24" s="33">
        <f t="shared" si="2"/>
        <v>2297</v>
      </c>
      <c r="D24" s="33">
        <f t="shared" si="2"/>
        <v>1999</v>
      </c>
      <c r="E24" s="34">
        <f t="shared" si="3"/>
        <v>4111</v>
      </c>
      <c r="F24" s="44">
        <v>2126</v>
      </c>
      <c r="G24" s="44">
        <v>1985</v>
      </c>
      <c r="H24" s="44">
        <v>2346</v>
      </c>
      <c r="I24" s="46">
        <f t="shared" si="4"/>
        <v>185</v>
      </c>
      <c r="J24" s="41">
        <v>171</v>
      </c>
      <c r="K24" s="41">
        <v>14</v>
      </c>
    </row>
    <row r="25" spans="1:12" ht="17.25">
      <c r="A25" s="36" t="s">
        <v>20</v>
      </c>
      <c r="B25" s="33">
        <f t="shared" si="2"/>
        <v>12108</v>
      </c>
      <c r="C25" s="33">
        <f t="shared" si="2"/>
        <v>6226</v>
      </c>
      <c r="D25" s="33">
        <f t="shared" si="2"/>
        <v>5882</v>
      </c>
      <c r="E25" s="34">
        <f t="shared" si="3"/>
        <v>11901</v>
      </c>
      <c r="F25" s="44">
        <v>6115</v>
      </c>
      <c r="G25" s="44">
        <v>5786</v>
      </c>
      <c r="H25" s="44">
        <v>5524</v>
      </c>
      <c r="I25" s="46">
        <f t="shared" si="4"/>
        <v>207</v>
      </c>
      <c r="J25" s="41">
        <v>111</v>
      </c>
      <c r="K25" s="41">
        <v>96</v>
      </c>
    </row>
    <row r="26" spans="1:12" ht="17.25">
      <c r="A26" s="36" t="s">
        <v>21</v>
      </c>
      <c r="B26" s="33">
        <f t="shared" si="2"/>
        <v>3652</v>
      </c>
      <c r="C26" s="33">
        <f t="shared" si="2"/>
        <v>2079</v>
      </c>
      <c r="D26" s="33">
        <f t="shared" si="2"/>
        <v>1573</v>
      </c>
      <c r="E26" s="34">
        <f t="shared" si="3"/>
        <v>3286</v>
      </c>
      <c r="F26" s="44">
        <v>1746</v>
      </c>
      <c r="G26" s="44">
        <v>1540</v>
      </c>
      <c r="H26" s="44">
        <v>1738</v>
      </c>
      <c r="I26" s="46">
        <f t="shared" si="4"/>
        <v>366</v>
      </c>
      <c r="J26" s="41">
        <v>333</v>
      </c>
      <c r="K26" s="41">
        <v>33</v>
      </c>
    </row>
    <row r="27" spans="1:12" ht="17.25">
      <c r="A27" s="36" t="s">
        <v>22</v>
      </c>
      <c r="B27" s="33">
        <f t="shared" si="2"/>
        <v>3867</v>
      </c>
      <c r="C27" s="33">
        <f t="shared" si="2"/>
        <v>1941</v>
      </c>
      <c r="D27" s="33">
        <f t="shared" si="2"/>
        <v>1926</v>
      </c>
      <c r="E27" s="34">
        <f t="shared" si="3"/>
        <v>3758</v>
      </c>
      <c r="F27" s="44">
        <v>1861</v>
      </c>
      <c r="G27" s="44">
        <v>1897</v>
      </c>
      <c r="H27" s="44">
        <v>2168</v>
      </c>
      <c r="I27" s="46">
        <f t="shared" si="4"/>
        <v>109</v>
      </c>
      <c r="J27" s="41">
        <v>80</v>
      </c>
      <c r="K27" s="41">
        <v>29</v>
      </c>
    </row>
    <row r="28" spans="1:12" ht="17.25">
      <c r="A28" s="36" t="s">
        <v>23</v>
      </c>
      <c r="B28" s="33">
        <f t="shared" si="2"/>
        <v>14014</v>
      </c>
      <c r="C28" s="33">
        <f t="shared" si="2"/>
        <v>6963</v>
      </c>
      <c r="D28" s="33">
        <f t="shared" si="2"/>
        <v>7051</v>
      </c>
      <c r="E28" s="34">
        <f t="shared" si="3"/>
        <v>13904</v>
      </c>
      <c r="F28" s="44">
        <v>6890</v>
      </c>
      <c r="G28" s="44">
        <v>7014</v>
      </c>
      <c r="H28" s="44">
        <v>5678</v>
      </c>
      <c r="I28" s="46">
        <f t="shared" si="4"/>
        <v>110</v>
      </c>
      <c r="J28" s="41">
        <v>73</v>
      </c>
      <c r="K28" s="41">
        <v>37</v>
      </c>
    </row>
    <row r="29" spans="1:12" ht="17.25">
      <c r="A29" s="36" t="s">
        <v>24</v>
      </c>
      <c r="B29" s="33">
        <f t="shared" si="2"/>
        <v>2328</v>
      </c>
      <c r="C29" s="33">
        <f t="shared" si="2"/>
        <v>1195</v>
      </c>
      <c r="D29" s="33">
        <f t="shared" si="2"/>
        <v>1133</v>
      </c>
      <c r="E29" s="34">
        <f t="shared" si="3"/>
        <v>2284</v>
      </c>
      <c r="F29" s="44">
        <v>1161</v>
      </c>
      <c r="G29" s="44">
        <v>1123</v>
      </c>
      <c r="H29" s="44">
        <v>1363</v>
      </c>
      <c r="I29" s="46">
        <f t="shared" si="4"/>
        <v>44</v>
      </c>
      <c r="J29" s="41">
        <v>34</v>
      </c>
      <c r="K29" s="41">
        <v>10</v>
      </c>
    </row>
    <row r="30" spans="1:12" ht="17.25">
      <c r="A30" s="37" t="s">
        <v>25</v>
      </c>
      <c r="B30" s="33">
        <f t="shared" si="2"/>
        <v>42548</v>
      </c>
      <c r="C30" s="33">
        <f t="shared" si="2"/>
        <v>21077</v>
      </c>
      <c r="D30" s="33">
        <f t="shared" si="2"/>
        <v>21471</v>
      </c>
      <c r="E30" s="34">
        <f t="shared" si="3"/>
        <v>42110</v>
      </c>
      <c r="F30" s="44">
        <v>20867</v>
      </c>
      <c r="G30" s="44">
        <v>21243</v>
      </c>
      <c r="H30" s="44">
        <v>17063</v>
      </c>
      <c r="I30" s="46">
        <f t="shared" si="4"/>
        <v>438</v>
      </c>
      <c r="J30" s="41">
        <v>210</v>
      </c>
      <c r="K30" s="41">
        <v>228</v>
      </c>
      <c r="L30" s="19"/>
    </row>
    <row r="31" spans="1:12" ht="17.25">
      <c r="A31" s="37" t="s">
        <v>26</v>
      </c>
      <c r="B31" s="33">
        <f t="shared" si="2"/>
        <v>11245</v>
      </c>
      <c r="C31" s="33">
        <f t="shared" si="2"/>
        <v>5603</v>
      </c>
      <c r="D31" s="33">
        <f t="shared" si="2"/>
        <v>5642</v>
      </c>
      <c r="E31" s="34">
        <f t="shared" si="3"/>
        <v>11077</v>
      </c>
      <c r="F31" s="44">
        <v>5518</v>
      </c>
      <c r="G31" s="44">
        <v>5559</v>
      </c>
      <c r="H31" s="44">
        <v>5992</v>
      </c>
      <c r="I31" s="46">
        <f t="shared" si="4"/>
        <v>168</v>
      </c>
      <c r="J31" s="41">
        <v>85</v>
      </c>
      <c r="K31" s="41">
        <v>83</v>
      </c>
      <c r="L31" s="19"/>
    </row>
    <row r="32" spans="1:12" ht="17.25">
      <c r="A32" s="37" t="s">
        <v>76</v>
      </c>
      <c r="B32" s="33">
        <f t="shared" si="2"/>
        <v>13983</v>
      </c>
      <c r="C32" s="33">
        <f t="shared" si="2"/>
        <v>6774</v>
      </c>
      <c r="D32" s="33">
        <f t="shared" si="2"/>
        <v>7209</v>
      </c>
      <c r="E32" s="34">
        <f t="shared" si="3"/>
        <v>13926</v>
      </c>
      <c r="F32" s="44">
        <v>6760</v>
      </c>
      <c r="G32" s="44">
        <v>7166</v>
      </c>
      <c r="H32" s="44">
        <v>6364</v>
      </c>
      <c r="I32" s="46">
        <f t="shared" si="4"/>
        <v>57</v>
      </c>
      <c r="J32" s="41">
        <v>14</v>
      </c>
      <c r="K32" s="41">
        <v>43</v>
      </c>
      <c r="L32" s="20"/>
    </row>
    <row r="33" spans="1:12" ht="17.25">
      <c r="A33" s="37" t="s">
        <v>27</v>
      </c>
      <c r="B33" s="33">
        <f t="shared" si="2"/>
        <v>8869</v>
      </c>
      <c r="C33" s="33">
        <f t="shared" si="2"/>
        <v>4288</v>
      </c>
      <c r="D33" s="33">
        <f t="shared" si="2"/>
        <v>4581</v>
      </c>
      <c r="E33" s="34">
        <f t="shared" si="3"/>
        <v>8830</v>
      </c>
      <c r="F33" s="44">
        <v>4279</v>
      </c>
      <c r="G33" s="44">
        <v>4551</v>
      </c>
      <c r="H33" s="44">
        <v>4056</v>
      </c>
      <c r="I33" s="46">
        <f t="shared" si="4"/>
        <v>39</v>
      </c>
      <c r="J33" s="41">
        <v>9</v>
      </c>
      <c r="K33" s="41">
        <v>30</v>
      </c>
      <c r="L33" s="19"/>
    </row>
    <row r="34" spans="1:12" ht="17.25">
      <c r="A34" s="37" t="s">
        <v>28</v>
      </c>
      <c r="B34" s="33">
        <f t="shared" si="2"/>
        <v>10025</v>
      </c>
      <c r="C34" s="33">
        <f t="shared" si="2"/>
        <v>4904</v>
      </c>
      <c r="D34" s="33">
        <f t="shared" si="2"/>
        <v>5121</v>
      </c>
      <c r="E34" s="34">
        <f t="shared" si="3"/>
        <v>9990</v>
      </c>
      <c r="F34" s="44">
        <v>4896</v>
      </c>
      <c r="G34" s="44">
        <v>5094</v>
      </c>
      <c r="H34" s="44">
        <v>4736</v>
      </c>
      <c r="I34" s="46">
        <f t="shared" si="4"/>
        <v>35</v>
      </c>
      <c r="J34" s="41">
        <v>8</v>
      </c>
      <c r="K34" s="41">
        <v>27</v>
      </c>
      <c r="L34" s="19"/>
    </row>
    <row r="35" spans="1:12" ht="17.25">
      <c r="A35" s="43" t="s">
        <v>87</v>
      </c>
      <c r="B35" s="33">
        <f>(E35+I35)</f>
        <v>16064</v>
      </c>
      <c r="C35" s="33">
        <f>(F35+J35)</f>
        <v>7933</v>
      </c>
      <c r="D35" s="33">
        <f>(G35+K35)</f>
        <v>8131</v>
      </c>
      <c r="E35" s="34">
        <f>SUM(F35:G35)</f>
        <v>16011</v>
      </c>
      <c r="F35" s="44">
        <v>7924</v>
      </c>
      <c r="G35" s="44">
        <v>8087</v>
      </c>
      <c r="H35" s="44">
        <v>7272</v>
      </c>
      <c r="I35" s="46">
        <f t="shared" si="4"/>
        <v>53</v>
      </c>
      <c r="J35" s="41">
        <v>9</v>
      </c>
      <c r="K35" s="41">
        <v>44</v>
      </c>
      <c r="L35" s="19"/>
    </row>
    <row r="36" spans="1:12" ht="17.25">
      <c r="A36" s="43" t="s">
        <v>88</v>
      </c>
      <c r="B36" s="33">
        <f t="shared" si="2"/>
        <v>19183</v>
      </c>
      <c r="C36" s="33">
        <f t="shared" si="2"/>
        <v>9519</v>
      </c>
      <c r="D36" s="33">
        <f t="shared" si="2"/>
        <v>9664</v>
      </c>
      <c r="E36" s="34">
        <f t="shared" si="3"/>
        <v>19057</v>
      </c>
      <c r="F36" s="44">
        <v>9462</v>
      </c>
      <c r="G36" s="44">
        <v>9595</v>
      </c>
      <c r="H36" s="44">
        <v>10556</v>
      </c>
      <c r="I36" s="46">
        <f t="shared" si="4"/>
        <v>126</v>
      </c>
      <c r="J36" s="41">
        <v>57</v>
      </c>
      <c r="K36" s="41">
        <v>69</v>
      </c>
      <c r="L36" s="19"/>
    </row>
    <row r="37" spans="1:12" ht="17.25">
      <c r="A37" s="37" t="s">
        <v>29</v>
      </c>
      <c r="B37" s="33">
        <f t="shared" si="2"/>
        <v>7086</v>
      </c>
      <c r="C37" s="33">
        <f t="shared" si="2"/>
        <v>3568</v>
      </c>
      <c r="D37" s="33">
        <f t="shared" si="2"/>
        <v>3518</v>
      </c>
      <c r="E37" s="34">
        <f t="shared" si="3"/>
        <v>7043</v>
      </c>
      <c r="F37" s="44">
        <v>3553</v>
      </c>
      <c r="G37" s="44">
        <v>3490</v>
      </c>
      <c r="H37" s="44">
        <v>3700</v>
      </c>
      <c r="I37" s="46">
        <f t="shared" si="4"/>
        <v>43</v>
      </c>
      <c r="J37" s="41">
        <v>15</v>
      </c>
      <c r="K37" s="41">
        <v>28</v>
      </c>
    </row>
    <row r="38" spans="1:12" ht="17.25">
      <c r="A38" s="36" t="s">
        <v>30</v>
      </c>
      <c r="B38" s="33">
        <f t="shared" si="2"/>
        <v>12122</v>
      </c>
      <c r="C38" s="33">
        <f t="shared" si="2"/>
        <v>5999</v>
      </c>
      <c r="D38" s="33">
        <f t="shared" si="2"/>
        <v>6123</v>
      </c>
      <c r="E38" s="34">
        <f t="shared" si="3"/>
        <v>11994</v>
      </c>
      <c r="F38" s="44">
        <v>5955</v>
      </c>
      <c r="G38" s="44">
        <v>6039</v>
      </c>
      <c r="H38" s="44">
        <v>6159</v>
      </c>
      <c r="I38" s="46">
        <f t="shared" si="4"/>
        <v>128</v>
      </c>
      <c r="J38" s="41">
        <v>44</v>
      </c>
      <c r="K38" s="41">
        <v>84</v>
      </c>
    </row>
    <row r="39" spans="1:12" ht="17.25">
      <c r="A39" s="28" t="s">
        <v>72</v>
      </c>
      <c r="B39" s="29">
        <f t="shared" si="2"/>
        <v>185460</v>
      </c>
      <c r="C39" s="29">
        <f t="shared" si="2"/>
        <v>92680</v>
      </c>
      <c r="D39" s="29">
        <f t="shared" si="2"/>
        <v>92780</v>
      </c>
      <c r="E39" s="30">
        <f t="shared" si="3"/>
        <v>183365</v>
      </c>
      <c r="F39" s="35">
        <f>SUM(F40:F51)</f>
        <v>91524</v>
      </c>
      <c r="G39" s="35">
        <f t="shared" ref="G39:H39" si="9">SUM(G40:G51)</f>
        <v>91841</v>
      </c>
      <c r="H39" s="35">
        <f t="shared" si="9"/>
        <v>82692</v>
      </c>
      <c r="I39" s="48">
        <f>SUM(I40:I51)</f>
        <v>2095</v>
      </c>
      <c r="J39" s="48">
        <f t="shared" ref="J39:K39" si="10">SUM(J40:J51)</f>
        <v>1156</v>
      </c>
      <c r="K39" s="48">
        <f t="shared" si="10"/>
        <v>939</v>
      </c>
    </row>
    <row r="40" spans="1:12" ht="17.25">
      <c r="A40" s="36" t="s">
        <v>31</v>
      </c>
      <c r="B40" s="33">
        <f t="shared" si="2"/>
        <v>62723</v>
      </c>
      <c r="C40" s="33">
        <f t="shared" si="2"/>
        <v>31439</v>
      </c>
      <c r="D40" s="33">
        <f t="shared" si="2"/>
        <v>31284</v>
      </c>
      <c r="E40" s="34">
        <f t="shared" si="3"/>
        <v>62289</v>
      </c>
      <c r="F40" s="39">
        <v>31219</v>
      </c>
      <c r="G40" s="39">
        <v>31070</v>
      </c>
      <c r="H40" s="39">
        <v>25305</v>
      </c>
      <c r="I40" s="46">
        <f>J40+K40</f>
        <v>434</v>
      </c>
      <c r="J40" s="41">
        <v>220</v>
      </c>
      <c r="K40" s="41">
        <v>214</v>
      </c>
    </row>
    <row r="41" spans="1:12" ht="17.25">
      <c r="A41" s="37" t="s">
        <v>32</v>
      </c>
      <c r="B41" s="33">
        <f t="shared" si="2"/>
        <v>10051</v>
      </c>
      <c r="C41" s="33">
        <f t="shared" si="2"/>
        <v>4943</v>
      </c>
      <c r="D41" s="33">
        <f t="shared" si="2"/>
        <v>5108</v>
      </c>
      <c r="E41" s="34">
        <f t="shared" si="3"/>
        <v>10012</v>
      </c>
      <c r="F41" s="39">
        <v>4936</v>
      </c>
      <c r="G41" s="39">
        <v>5076</v>
      </c>
      <c r="H41" s="39">
        <v>5191</v>
      </c>
      <c r="I41" s="46">
        <f t="shared" si="4"/>
        <v>39</v>
      </c>
      <c r="J41" s="41">
        <v>7</v>
      </c>
      <c r="K41" s="41">
        <v>32</v>
      </c>
    </row>
    <row r="42" spans="1:12" ht="17.25">
      <c r="A42" s="37" t="s">
        <v>33</v>
      </c>
      <c r="B42" s="33">
        <f t="shared" si="2"/>
        <v>9961</v>
      </c>
      <c r="C42" s="33">
        <f t="shared" si="2"/>
        <v>4896</v>
      </c>
      <c r="D42" s="33">
        <f t="shared" si="2"/>
        <v>5065</v>
      </c>
      <c r="E42" s="34">
        <f t="shared" si="3"/>
        <v>9919</v>
      </c>
      <c r="F42" s="39">
        <v>4886</v>
      </c>
      <c r="G42" s="39">
        <v>5033</v>
      </c>
      <c r="H42" s="39">
        <v>4595</v>
      </c>
      <c r="I42" s="46">
        <f t="shared" si="4"/>
        <v>42</v>
      </c>
      <c r="J42" s="41">
        <v>10</v>
      </c>
      <c r="K42" s="41">
        <v>32</v>
      </c>
    </row>
    <row r="43" spans="1:12" ht="17.25">
      <c r="A43" s="37" t="s">
        <v>77</v>
      </c>
      <c r="B43" s="33">
        <f>(E43+I43)</f>
        <v>16720</v>
      </c>
      <c r="C43" s="33">
        <f t="shared" si="2"/>
        <v>8295</v>
      </c>
      <c r="D43" s="33">
        <f t="shared" si="2"/>
        <v>8425</v>
      </c>
      <c r="E43" s="34">
        <f t="shared" si="3"/>
        <v>16622</v>
      </c>
      <c r="F43" s="39">
        <v>8255</v>
      </c>
      <c r="G43" s="39">
        <v>8367</v>
      </c>
      <c r="H43" s="39">
        <v>7893</v>
      </c>
      <c r="I43" s="46">
        <f t="shared" si="4"/>
        <v>98</v>
      </c>
      <c r="J43" s="41">
        <v>40</v>
      </c>
      <c r="K43" s="41">
        <v>58</v>
      </c>
      <c r="L43" s="17"/>
    </row>
    <row r="44" spans="1:12" ht="17.25">
      <c r="A44" s="37" t="s">
        <v>34</v>
      </c>
      <c r="B44" s="33">
        <f t="shared" ref="B44:B51" si="11">(E44+I44)</f>
        <v>5770</v>
      </c>
      <c r="C44" s="33">
        <f t="shared" si="2"/>
        <v>2911</v>
      </c>
      <c r="D44" s="33">
        <f t="shared" si="2"/>
        <v>2859</v>
      </c>
      <c r="E44" s="34">
        <f t="shared" si="3"/>
        <v>5741</v>
      </c>
      <c r="F44" s="39">
        <v>2906</v>
      </c>
      <c r="G44" s="39">
        <v>2835</v>
      </c>
      <c r="H44" s="39">
        <v>3003</v>
      </c>
      <c r="I44" s="46">
        <f t="shared" si="4"/>
        <v>29</v>
      </c>
      <c r="J44" s="41">
        <v>5</v>
      </c>
      <c r="K44" s="41">
        <v>24</v>
      </c>
    </row>
    <row r="45" spans="1:12" ht="17.25">
      <c r="A45" s="36" t="s">
        <v>35</v>
      </c>
      <c r="B45" s="33">
        <f t="shared" si="11"/>
        <v>10912</v>
      </c>
      <c r="C45" s="33">
        <f t="shared" si="2"/>
        <v>5436</v>
      </c>
      <c r="D45" s="33">
        <f t="shared" si="2"/>
        <v>5476</v>
      </c>
      <c r="E45" s="34">
        <f t="shared" si="3"/>
        <v>10804</v>
      </c>
      <c r="F45" s="39">
        <v>5390</v>
      </c>
      <c r="G45" s="39">
        <v>5414</v>
      </c>
      <c r="H45" s="39">
        <v>5504</v>
      </c>
      <c r="I45" s="46">
        <f t="shared" si="4"/>
        <v>108</v>
      </c>
      <c r="J45" s="41">
        <v>46</v>
      </c>
      <c r="K45" s="41">
        <v>62</v>
      </c>
    </row>
    <row r="46" spans="1:12" ht="17.25">
      <c r="A46" s="36" t="s">
        <v>36</v>
      </c>
      <c r="B46" s="33">
        <f t="shared" si="11"/>
        <v>30793</v>
      </c>
      <c r="C46" s="33">
        <f t="shared" si="2"/>
        <v>15123</v>
      </c>
      <c r="D46" s="33">
        <f t="shared" si="2"/>
        <v>15670</v>
      </c>
      <c r="E46" s="34">
        <f t="shared" si="3"/>
        <v>30688</v>
      </c>
      <c r="F46" s="39">
        <v>15063</v>
      </c>
      <c r="G46" s="39">
        <v>15625</v>
      </c>
      <c r="H46" s="39">
        <v>11879</v>
      </c>
      <c r="I46" s="46">
        <f t="shared" si="4"/>
        <v>105</v>
      </c>
      <c r="J46" s="41">
        <v>60</v>
      </c>
      <c r="K46" s="41">
        <v>45</v>
      </c>
    </row>
    <row r="47" spans="1:12" ht="17.25">
      <c r="A47" s="36" t="s">
        <v>37</v>
      </c>
      <c r="B47" s="33">
        <f t="shared" si="11"/>
        <v>9052</v>
      </c>
      <c r="C47" s="33">
        <f t="shared" si="2"/>
        <v>4551</v>
      </c>
      <c r="D47" s="33">
        <f t="shared" si="2"/>
        <v>4501</v>
      </c>
      <c r="E47" s="34">
        <f t="shared" si="3"/>
        <v>8993</v>
      </c>
      <c r="F47" s="39">
        <v>4528</v>
      </c>
      <c r="G47" s="39">
        <v>4465</v>
      </c>
      <c r="H47" s="39">
        <v>4508</v>
      </c>
      <c r="I47" s="46">
        <f t="shared" si="4"/>
        <v>59</v>
      </c>
      <c r="J47" s="41">
        <v>23</v>
      </c>
      <c r="K47" s="41">
        <v>36</v>
      </c>
    </row>
    <row r="48" spans="1:12" ht="17.25">
      <c r="A48" s="36" t="s">
        <v>38</v>
      </c>
      <c r="B48" s="33">
        <f t="shared" si="11"/>
        <v>7641</v>
      </c>
      <c r="C48" s="33">
        <f t="shared" si="2"/>
        <v>3811</v>
      </c>
      <c r="D48" s="33">
        <f t="shared" si="2"/>
        <v>3830</v>
      </c>
      <c r="E48" s="34">
        <f t="shared" si="3"/>
        <v>7359</v>
      </c>
      <c r="F48" s="39">
        <v>3687</v>
      </c>
      <c r="G48" s="39">
        <v>3672</v>
      </c>
      <c r="H48" s="39">
        <v>4199</v>
      </c>
      <c r="I48" s="46">
        <f t="shared" si="4"/>
        <v>282</v>
      </c>
      <c r="J48" s="41">
        <v>124</v>
      </c>
      <c r="K48" s="41">
        <v>158</v>
      </c>
    </row>
    <row r="49" spans="1:11" ht="17.25">
      <c r="A49" s="36" t="s">
        <v>39</v>
      </c>
      <c r="B49" s="33">
        <f t="shared" si="11"/>
        <v>8731</v>
      </c>
      <c r="C49" s="33">
        <f t="shared" si="2"/>
        <v>4341</v>
      </c>
      <c r="D49" s="33">
        <f t="shared" si="2"/>
        <v>4390</v>
      </c>
      <c r="E49" s="34">
        <f t="shared" si="3"/>
        <v>8646</v>
      </c>
      <c r="F49" s="39">
        <v>4316</v>
      </c>
      <c r="G49" s="39">
        <v>4330</v>
      </c>
      <c r="H49" s="39">
        <v>4351</v>
      </c>
      <c r="I49" s="46">
        <f t="shared" si="4"/>
        <v>85</v>
      </c>
      <c r="J49" s="41">
        <v>25</v>
      </c>
      <c r="K49" s="41">
        <v>60</v>
      </c>
    </row>
    <row r="50" spans="1:11" ht="17.25">
      <c r="A50" s="36" t="s">
        <v>40</v>
      </c>
      <c r="B50" s="33">
        <f t="shared" si="11"/>
        <v>9368</v>
      </c>
      <c r="C50" s="33">
        <f t="shared" si="2"/>
        <v>4688</v>
      </c>
      <c r="D50" s="33">
        <f t="shared" si="2"/>
        <v>4680</v>
      </c>
      <c r="E50" s="34">
        <f t="shared" si="3"/>
        <v>9197</v>
      </c>
      <c r="F50" s="39">
        <v>4599</v>
      </c>
      <c r="G50" s="39">
        <v>4598</v>
      </c>
      <c r="H50" s="39">
        <v>4438</v>
      </c>
      <c r="I50" s="46">
        <f t="shared" si="4"/>
        <v>171</v>
      </c>
      <c r="J50" s="41">
        <v>89</v>
      </c>
      <c r="K50" s="41">
        <v>82</v>
      </c>
    </row>
    <row r="51" spans="1:11" ht="17.25">
      <c r="A51" s="36" t="s">
        <v>41</v>
      </c>
      <c r="B51" s="33">
        <f t="shared" si="11"/>
        <v>3738</v>
      </c>
      <c r="C51" s="33">
        <f t="shared" si="2"/>
        <v>2246</v>
      </c>
      <c r="D51" s="33">
        <f t="shared" si="2"/>
        <v>1492</v>
      </c>
      <c r="E51" s="34">
        <f t="shared" si="3"/>
        <v>3095</v>
      </c>
      <c r="F51" s="39">
        <v>1739</v>
      </c>
      <c r="G51" s="39">
        <v>1356</v>
      </c>
      <c r="H51" s="39">
        <v>1826</v>
      </c>
      <c r="I51" s="46">
        <f t="shared" si="4"/>
        <v>643</v>
      </c>
      <c r="J51" s="41">
        <v>507</v>
      </c>
      <c r="K51" s="41">
        <v>136</v>
      </c>
    </row>
    <row r="52" spans="1:11" ht="17.25">
      <c r="A52" s="28" t="s">
        <v>73</v>
      </c>
      <c r="B52" s="29">
        <f t="shared" si="2"/>
        <v>197245</v>
      </c>
      <c r="C52" s="29">
        <f t="shared" si="2"/>
        <v>101720</v>
      </c>
      <c r="D52" s="29">
        <f t="shared" si="2"/>
        <v>95525</v>
      </c>
      <c r="E52" s="30">
        <f t="shared" si="3"/>
        <v>193896</v>
      </c>
      <c r="F52" s="35">
        <f t="shared" ref="F52:H52" si="12">SUM(F53:F65)</f>
        <v>99674</v>
      </c>
      <c r="G52" s="35">
        <f t="shared" si="12"/>
        <v>94222</v>
      </c>
      <c r="H52" s="35">
        <f t="shared" si="12"/>
        <v>85897</v>
      </c>
      <c r="I52" s="48">
        <f>SUM(I53:I65)</f>
        <v>3349</v>
      </c>
      <c r="J52" s="48">
        <f t="shared" ref="J52:K52" si="13">SUM(J53:J65)</f>
        <v>2046</v>
      </c>
      <c r="K52" s="48">
        <f t="shared" si="13"/>
        <v>1303</v>
      </c>
    </row>
    <row r="53" spans="1:11" ht="17.25">
      <c r="A53" s="36" t="s">
        <v>42</v>
      </c>
      <c r="B53" s="33">
        <f t="shared" si="2"/>
        <v>16667</v>
      </c>
      <c r="C53" s="33">
        <f t="shared" si="2"/>
        <v>8669</v>
      </c>
      <c r="D53" s="33">
        <f t="shared" si="2"/>
        <v>7998</v>
      </c>
      <c r="E53" s="34">
        <f t="shared" si="3"/>
        <v>16491</v>
      </c>
      <c r="F53" s="39">
        <v>8567</v>
      </c>
      <c r="G53" s="39">
        <v>7924</v>
      </c>
      <c r="H53" s="39">
        <v>7755</v>
      </c>
      <c r="I53" s="46">
        <f t="shared" si="4"/>
        <v>176</v>
      </c>
      <c r="J53" s="41">
        <v>102</v>
      </c>
      <c r="K53" s="41">
        <v>74</v>
      </c>
    </row>
    <row r="54" spans="1:11" ht="17.25">
      <c r="A54" s="36" t="s">
        <v>43</v>
      </c>
      <c r="B54" s="33">
        <f t="shared" si="2"/>
        <v>8401</v>
      </c>
      <c r="C54" s="33">
        <f t="shared" si="2"/>
        <v>4149</v>
      </c>
      <c r="D54" s="33">
        <f t="shared" si="2"/>
        <v>4252</v>
      </c>
      <c r="E54" s="34">
        <f t="shared" si="3"/>
        <v>8304</v>
      </c>
      <c r="F54" s="39">
        <v>4109</v>
      </c>
      <c r="G54" s="39">
        <v>4195</v>
      </c>
      <c r="H54" s="39">
        <v>4341</v>
      </c>
      <c r="I54" s="46">
        <f t="shared" si="4"/>
        <v>97</v>
      </c>
      <c r="J54" s="41">
        <v>40</v>
      </c>
      <c r="K54" s="41">
        <v>57</v>
      </c>
    </row>
    <row r="55" spans="1:11" ht="17.25">
      <c r="A55" s="36" t="s">
        <v>44</v>
      </c>
      <c r="B55" s="33">
        <f t="shared" si="2"/>
        <v>3710</v>
      </c>
      <c r="C55" s="33">
        <f t="shared" si="2"/>
        <v>1856</v>
      </c>
      <c r="D55" s="33">
        <f t="shared" si="2"/>
        <v>1854</v>
      </c>
      <c r="E55" s="34">
        <f t="shared" si="3"/>
        <v>3695</v>
      </c>
      <c r="F55" s="39">
        <v>1851</v>
      </c>
      <c r="G55" s="39">
        <v>1844</v>
      </c>
      <c r="H55" s="39">
        <v>1944</v>
      </c>
      <c r="I55" s="46">
        <f t="shared" si="4"/>
        <v>15</v>
      </c>
      <c r="J55" s="41">
        <v>5</v>
      </c>
      <c r="K55" s="41">
        <v>10</v>
      </c>
    </row>
    <row r="56" spans="1:11" ht="17.25">
      <c r="A56" s="36" t="s">
        <v>45</v>
      </c>
      <c r="B56" s="33">
        <f t="shared" si="2"/>
        <v>10944</v>
      </c>
      <c r="C56" s="33">
        <f t="shared" si="2"/>
        <v>5537</v>
      </c>
      <c r="D56" s="33">
        <f t="shared" si="2"/>
        <v>5407</v>
      </c>
      <c r="E56" s="34">
        <f t="shared" si="3"/>
        <v>10892</v>
      </c>
      <c r="F56" s="39">
        <v>5508</v>
      </c>
      <c r="G56" s="39">
        <v>5384</v>
      </c>
      <c r="H56" s="39">
        <v>4642</v>
      </c>
      <c r="I56" s="46">
        <f t="shared" si="4"/>
        <v>52</v>
      </c>
      <c r="J56" s="41">
        <v>29</v>
      </c>
      <c r="K56" s="41">
        <v>23</v>
      </c>
    </row>
    <row r="57" spans="1:11" ht="17.25">
      <c r="A57" s="36" t="s">
        <v>79</v>
      </c>
      <c r="B57" s="33">
        <f t="shared" si="2"/>
        <v>7335</v>
      </c>
      <c r="C57" s="33">
        <f t="shared" si="2"/>
        <v>3598</v>
      </c>
      <c r="D57" s="33">
        <f t="shared" si="2"/>
        <v>3737</v>
      </c>
      <c r="E57" s="34">
        <f t="shared" si="3"/>
        <v>7295</v>
      </c>
      <c r="F57" s="39">
        <v>3582</v>
      </c>
      <c r="G57" s="39">
        <v>3713</v>
      </c>
      <c r="H57" s="39">
        <v>3417</v>
      </c>
      <c r="I57" s="46">
        <f t="shared" si="4"/>
        <v>40</v>
      </c>
      <c r="J57" s="41">
        <v>16</v>
      </c>
      <c r="K57" s="41">
        <v>24</v>
      </c>
    </row>
    <row r="58" spans="1:11" ht="17.25">
      <c r="A58" s="36" t="s">
        <v>78</v>
      </c>
      <c r="B58" s="33">
        <f t="shared" si="2"/>
        <v>17622</v>
      </c>
      <c r="C58" s="33">
        <f t="shared" si="2"/>
        <v>9077</v>
      </c>
      <c r="D58" s="33">
        <f t="shared" si="2"/>
        <v>8545</v>
      </c>
      <c r="E58" s="34">
        <f t="shared" si="3"/>
        <v>17506</v>
      </c>
      <c r="F58" s="39">
        <v>9025</v>
      </c>
      <c r="G58" s="39">
        <v>8481</v>
      </c>
      <c r="H58" s="39">
        <v>7345</v>
      </c>
      <c r="I58" s="46">
        <f t="shared" si="4"/>
        <v>116</v>
      </c>
      <c r="J58" s="41">
        <v>52</v>
      </c>
      <c r="K58" s="41">
        <v>64</v>
      </c>
    </row>
    <row r="59" spans="1:11" ht="17.25">
      <c r="A59" s="36" t="s">
        <v>46</v>
      </c>
      <c r="B59" s="33">
        <f t="shared" si="2"/>
        <v>8588</v>
      </c>
      <c r="C59" s="33">
        <f t="shared" si="2"/>
        <v>4554</v>
      </c>
      <c r="D59" s="33">
        <f t="shared" si="2"/>
        <v>4034</v>
      </c>
      <c r="E59" s="34">
        <f t="shared" si="3"/>
        <v>8512</v>
      </c>
      <c r="F59" s="39">
        <v>4518</v>
      </c>
      <c r="G59" s="39">
        <v>3994</v>
      </c>
      <c r="H59" s="39">
        <v>4799</v>
      </c>
      <c r="I59" s="46">
        <f t="shared" si="4"/>
        <v>76</v>
      </c>
      <c r="J59" s="41">
        <v>36</v>
      </c>
      <c r="K59" s="41">
        <v>40</v>
      </c>
    </row>
    <row r="60" spans="1:11" ht="17.25">
      <c r="A60" s="36" t="s">
        <v>47</v>
      </c>
      <c r="B60" s="33">
        <f t="shared" si="2"/>
        <v>21012</v>
      </c>
      <c r="C60" s="33">
        <f t="shared" si="2"/>
        <v>10454</v>
      </c>
      <c r="D60" s="33">
        <f t="shared" si="2"/>
        <v>10558</v>
      </c>
      <c r="E60" s="34">
        <f t="shared" si="3"/>
        <v>20906</v>
      </c>
      <c r="F60" s="39">
        <v>10426</v>
      </c>
      <c r="G60" s="39">
        <v>10480</v>
      </c>
      <c r="H60" s="39">
        <v>8885</v>
      </c>
      <c r="I60" s="46">
        <f t="shared" si="4"/>
        <v>106</v>
      </c>
      <c r="J60" s="41">
        <v>28</v>
      </c>
      <c r="K60" s="41">
        <v>78</v>
      </c>
    </row>
    <row r="61" spans="1:11" ht="17.25">
      <c r="A61" s="36" t="s">
        <v>48</v>
      </c>
      <c r="B61" s="33">
        <f t="shared" si="2"/>
        <v>9930</v>
      </c>
      <c r="C61" s="33">
        <f t="shared" si="2"/>
        <v>4888</v>
      </c>
      <c r="D61" s="33">
        <f t="shared" si="2"/>
        <v>5042</v>
      </c>
      <c r="E61" s="34">
        <f t="shared" si="3"/>
        <v>9893</v>
      </c>
      <c r="F61" s="39">
        <v>4874</v>
      </c>
      <c r="G61" s="39">
        <v>5019</v>
      </c>
      <c r="H61" s="39">
        <v>4181</v>
      </c>
      <c r="I61" s="46">
        <f t="shared" si="4"/>
        <v>37</v>
      </c>
      <c r="J61" s="41">
        <v>14</v>
      </c>
      <c r="K61" s="41">
        <v>23</v>
      </c>
    </row>
    <row r="62" spans="1:11" ht="17.25">
      <c r="A62" s="36" t="s">
        <v>49</v>
      </c>
      <c r="B62" s="33">
        <f t="shared" si="2"/>
        <v>25420</v>
      </c>
      <c r="C62" s="33">
        <f t="shared" si="2"/>
        <v>12688</v>
      </c>
      <c r="D62" s="33">
        <f t="shared" si="2"/>
        <v>12732</v>
      </c>
      <c r="E62" s="34">
        <f t="shared" si="3"/>
        <v>25340</v>
      </c>
      <c r="F62" s="39">
        <v>12654</v>
      </c>
      <c r="G62" s="39">
        <v>12686</v>
      </c>
      <c r="H62" s="39">
        <v>9183</v>
      </c>
      <c r="I62" s="46">
        <f t="shared" si="4"/>
        <v>80</v>
      </c>
      <c r="J62" s="41">
        <v>34</v>
      </c>
      <c r="K62" s="41">
        <v>46</v>
      </c>
    </row>
    <row r="63" spans="1:11" ht="17.25">
      <c r="A63" s="36" t="s">
        <v>50</v>
      </c>
      <c r="B63" s="33">
        <f t="shared" si="2"/>
        <v>13276</v>
      </c>
      <c r="C63" s="33">
        <f t="shared" si="2"/>
        <v>6788</v>
      </c>
      <c r="D63" s="33">
        <f t="shared" si="2"/>
        <v>6488</v>
      </c>
      <c r="E63" s="34">
        <f t="shared" si="3"/>
        <v>13021</v>
      </c>
      <c r="F63" s="39">
        <v>6580</v>
      </c>
      <c r="G63" s="39">
        <v>6441</v>
      </c>
      <c r="H63" s="39">
        <v>5399</v>
      </c>
      <c r="I63" s="46">
        <f t="shared" si="4"/>
        <v>255</v>
      </c>
      <c r="J63" s="41">
        <v>208</v>
      </c>
      <c r="K63" s="41">
        <v>47</v>
      </c>
    </row>
    <row r="64" spans="1:11" ht="17.25">
      <c r="A64" s="36" t="s">
        <v>51</v>
      </c>
      <c r="B64" s="33">
        <f t="shared" ref="B64:D65" si="14">(E64+I64)</f>
        <v>8492</v>
      </c>
      <c r="C64" s="33">
        <f t="shared" si="14"/>
        <v>4572</v>
      </c>
      <c r="D64" s="33">
        <f t="shared" si="14"/>
        <v>3920</v>
      </c>
      <c r="E64" s="34">
        <f t="shared" si="3"/>
        <v>7866</v>
      </c>
      <c r="F64" s="39">
        <v>3996</v>
      </c>
      <c r="G64" s="39">
        <v>3870</v>
      </c>
      <c r="H64" s="39">
        <v>3580</v>
      </c>
      <c r="I64" s="46">
        <f t="shared" si="4"/>
        <v>626</v>
      </c>
      <c r="J64" s="41">
        <v>576</v>
      </c>
      <c r="K64" s="41">
        <v>50</v>
      </c>
    </row>
    <row r="65" spans="1:11" ht="17.25">
      <c r="A65" s="36" t="s">
        <v>52</v>
      </c>
      <c r="B65" s="33">
        <f t="shared" si="14"/>
        <v>45848</v>
      </c>
      <c r="C65" s="33">
        <f t="shared" si="14"/>
        <v>24890</v>
      </c>
      <c r="D65" s="33">
        <f t="shared" si="14"/>
        <v>20958</v>
      </c>
      <c r="E65" s="34">
        <f t="shared" si="3"/>
        <v>44175</v>
      </c>
      <c r="F65" s="39">
        <v>23984</v>
      </c>
      <c r="G65" s="39">
        <v>20191</v>
      </c>
      <c r="H65" s="39">
        <v>20426</v>
      </c>
      <c r="I65" s="46">
        <f t="shared" si="4"/>
        <v>1673</v>
      </c>
      <c r="J65" s="41">
        <v>906</v>
      </c>
      <c r="K65" s="41">
        <v>767</v>
      </c>
    </row>
    <row r="66" spans="1:11" ht="17.25" thickBot="1">
      <c r="E66" s="17"/>
    </row>
    <row r="67" spans="1:11" ht="17.25">
      <c r="A67" s="63" t="s">
        <v>84</v>
      </c>
      <c r="B67" s="64"/>
      <c r="C67" s="64"/>
      <c r="D67" s="64"/>
      <c r="E67" s="64"/>
      <c r="F67" s="65"/>
    </row>
    <row r="68" spans="1:11" ht="17.25">
      <c r="A68" s="49" t="s">
        <v>81</v>
      </c>
      <c r="B68" s="50"/>
      <c r="C68" s="50"/>
      <c r="D68" s="50"/>
      <c r="E68" s="50"/>
      <c r="F68" s="51"/>
    </row>
    <row r="69" spans="1:11" ht="17.25">
      <c r="A69" s="49" t="s">
        <v>82</v>
      </c>
      <c r="B69" s="50"/>
      <c r="C69" s="50"/>
      <c r="D69" s="50"/>
      <c r="E69" s="50"/>
      <c r="F69" s="51"/>
    </row>
    <row r="70" spans="1:11" ht="18" thickBot="1">
      <c r="A70" s="52" t="s">
        <v>83</v>
      </c>
      <c r="B70" s="53"/>
      <c r="C70" s="53"/>
      <c r="D70" s="53"/>
      <c r="E70" s="53"/>
      <c r="F70" s="54"/>
    </row>
  </sheetData>
  <mergeCells count="9">
    <mergeCell ref="A68:F68"/>
    <mergeCell ref="A69:F69"/>
    <mergeCell ref="A70:F70"/>
    <mergeCell ref="C1:I1"/>
    <mergeCell ref="A3:A4"/>
    <mergeCell ref="B3:D3"/>
    <mergeCell ref="E3:H3"/>
    <mergeCell ref="I3:K3"/>
    <mergeCell ref="A67:F67"/>
  </mergeCells>
  <phoneticPr fontId="82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인구현황(외국인포함)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2021-08-13T05:49:05Z</cp:lastPrinted>
  <dcterms:created xsi:type="dcterms:W3CDTF">2009-12-11T08:44:30Z</dcterms:created>
  <dcterms:modified xsi:type="dcterms:W3CDTF">2023-02-13T02:01:38Z</dcterms:modified>
</cp:coreProperties>
</file>