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통계\03 주민등록 인구통계\2023년\5월\"/>
    </mc:Choice>
  </mc:AlternateContent>
  <xr:revisionPtr revIDLastSave="0" documentId="13_ncr:1_{0B0ACE7A-4346-41E2-91D8-071467D0E919}" xr6:coauthVersionLast="36" xr6:coauthVersionMax="36" xr10:uidLastSave="{00000000-0000-0000-0000-000000000000}"/>
  <bookViews>
    <workbookView xWindow="0" yWindow="0" windowWidth="25650" windowHeight="11880" firstSheet="2" activeTab="2" xr2:uid="{00000000-000D-0000-FFFF-FFFF00000000}"/>
  </bookViews>
  <sheets>
    <sheet name="--------" sheetId="2" state="veryHidden" r:id="rId1"/>
    <sheet name="Recovered_Sheet1" sheetId="3" state="veryHidden" r:id="rId2"/>
    <sheet name="인구현황(외국인포함)" sheetId="7" r:id="rId3"/>
  </sheets>
  <calcPr calcId="191029"/>
</workbook>
</file>

<file path=xl/calcChain.xml><?xml version="1.0" encoding="utf-8"?>
<calcChain xmlns="http://schemas.openxmlformats.org/spreadsheetml/2006/main">
  <c r="I24" i="7" l="1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K52" i="7"/>
  <c r="J52" i="7"/>
  <c r="I51" i="7"/>
  <c r="I50" i="7"/>
  <c r="I49" i="7"/>
  <c r="I48" i="7"/>
  <c r="I47" i="7"/>
  <c r="I46" i="7"/>
  <c r="I45" i="7"/>
  <c r="I44" i="7"/>
  <c r="I43" i="7"/>
  <c r="I42" i="7"/>
  <c r="I40" i="7"/>
  <c r="I41" i="7"/>
  <c r="K39" i="7"/>
  <c r="J39" i="7"/>
  <c r="K23" i="7"/>
  <c r="J23" i="7"/>
  <c r="I22" i="7"/>
  <c r="I21" i="7"/>
  <c r="I20" i="7"/>
  <c r="I19" i="7"/>
  <c r="I18" i="7"/>
  <c r="I17" i="7"/>
  <c r="I16" i="7"/>
  <c r="I15" i="7"/>
  <c r="K14" i="7"/>
  <c r="J14" i="7"/>
  <c r="I13" i="7"/>
  <c r="I12" i="7"/>
  <c r="I11" i="7"/>
  <c r="I10" i="7"/>
  <c r="I9" i="7"/>
  <c r="I8" i="7"/>
  <c r="I7" i="7"/>
  <c r="K6" i="7"/>
  <c r="J6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H52" i="7"/>
  <c r="G52" i="7"/>
  <c r="F52" i="7"/>
  <c r="E51" i="7"/>
  <c r="D51" i="7"/>
  <c r="C51" i="7"/>
  <c r="E50" i="7"/>
  <c r="D50" i="7"/>
  <c r="C50" i="7"/>
  <c r="E49" i="7"/>
  <c r="D49" i="7"/>
  <c r="C49" i="7"/>
  <c r="E48" i="7"/>
  <c r="B48" i="7" s="1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B41" i="7" s="1"/>
  <c r="D41" i="7"/>
  <c r="C41" i="7"/>
  <c r="E40" i="7"/>
  <c r="D40" i="7"/>
  <c r="C40" i="7"/>
  <c r="H39" i="7"/>
  <c r="G39" i="7"/>
  <c r="F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B32" i="7" s="1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H23" i="7"/>
  <c r="G23" i="7"/>
  <c r="F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H14" i="7"/>
  <c r="G14" i="7"/>
  <c r="F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H6" i="7"/>
  <c r="G6" i="7"/>
  <c r="F6" i="7"/>
  <c r="B64" i="7"/>
  <c r="C6" i="2"/>
  <c r="A23" i="2"/>
  <c r="C29" i="2"/>
  <c r="B19" i="7" l="1"/>
  <c r="B11" i="7"/>
  <c r="B10" i="7"/>
  <c r="B55" i="7"/>
  <c r="B59" i="7"/>
  <c r="B63" i="7"/>
  <c r="B44" i="7"/>
  <c r="B9" i="7"/>
  <c r="B13" i="7"/>
  <c r="E14" i="7"/>
  <c r="C14" i="7"/>
  <c r="B57" i="7"/>
  <c r="B61" i="7"/>
  <c r="B65" i="7"/>
  <c r="D52" i="7"/>
  <c r="B56" i="7"/>
  <c r="B60" i="7"/>
  <c r="I52" i="7"/>
  <c r="B46" i="7"/>
  <c r="B42" i="7"/>
  <c r="B50" i="7"/>
  <c r="B21" i="7"/>
  <c r="B17" i="7"/>
  <c r="B8" i="7"/>
  <c r="B12" i="7"/>
  <c r="B58" i="7"/>
  <c r="B62" i="7"/>
  <c r="B43" i="7"/>
  <c r="B47" i="7"/>
  <c r="B51" i="7"/>
  <c r="B40" i="7"/>
  <c r="B27" i="7"/>
  <c r="B26" i="7"/>
  <c r="D14" i="7"/>
  <c r="B18" i="7"/>
  <c r="B15" i="7"/>
  <c r="B20" i="7"/>
  <c r="E6" i="7"/>
  <c r="D6" i="7"/>
  <c r="B53" i="7"/>
  <c r="C52" i="7"/>
  <c r="B54" i="7"/>
  <c r="D39" i="7"/>
  <c r="I39" i="7"/>
  <c r="C39" i="7"/>
  <c r="B45" i="7"/>
  <c r="B49" i="7"/>
  <c r="B31" i="7"/>
  <c r="B35" i="7"/>
  <c r="J5" i="7"/>
  <c r="B30" i="7"/>
  <c r="B34" i="7"/>
  <c r="B38" i="7"/>
  <c r="B25" i="7"/>
  <c r="B29" i="7"/>
  <c r="B33" i="7"/>
  <c r="B37" i="7"/>
  <c r="B24" i="7"/>
  <c r="B28" i="7"/>
  <c r="B36" i="7"/>
  <c r="I23" i="7"/>
  <c r="D23" i="7"/>
  <c r="I14" i="7"/>
  <c r="B14" i="7" s="1"/>
  <c r="B16" i="7"/>
  <c r="B22" i="7"/>
  <c r="I6" i="7"/>
  <c r="K5" i="7"/>
  <c r="B7" i="7"/>
  <c r="C6" i="7"/>
  <c r="F5" i="7"/>
  <c r="E52" i="7"/>
  <c r="E39" i="7"/>
  <c r="C23" i="7"/>
  <c r="G5" i="7"/>
  <c r="H5" i="7"/>
  <c r="E23" i="7"/>
  <c r="B39" i="7" l="1"/>
  <c r="B6" i="7"/>
  <c r="B52" i="7"/>
  <c r="B23" i="7"/>
  <c r="D5" i="7"/>
  <c r="C5" i="7"/>
  <c r="I5" i="7"/>
  <c r="E5" i="7"/>
  <c r="B5" i="7" l="1"/>
</calcChain>
</file>

<file path=xl/sharedStrings.xml><?xml version="1.0" encoding="utf-8"?>
<sst xmlns="http://schemas.openxmlformats.org/spreadsheetml/2006/main" count="108" uniqueCount="90">
  <si>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</si>
  <si>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</si>
  <si>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</si>
  <si>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</si>
  <si>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</si>
  <si>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</si>
  <si>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</si>
  <si>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</si>
  <si>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</si>
  <si>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</si>
  <si>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</si>
  <si>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</si>
  <si>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</si>
  <si>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반송동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</si>
  <si>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</si>
  <si>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</si>
  <si>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</si>
  <si>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</si>
  <si>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</si>
  <si>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</si>
  <si>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</si>
  <si>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</si>
  <si>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</si>
  <si>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</si>
  <si>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</si>
  <si>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</si>
  <si>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</si>
  <si>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</si>
  <si>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</si>
  <si>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</si>
  <si>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</si>
  <si>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</si>
  <si>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</si>
  <si>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</si>
  <si>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</si>
  <si>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</si>
  <si>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</si>
  <si>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</si>
  <si>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</si>
  <si>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</si>
  <si>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</si>
  <si>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</si>
  <si>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</si>
  <si>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</si>
  <si>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</si>
  <si>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</si>
  <si>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</si>
  <si>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</si>
  <si>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</si>
  <si>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</si>
  <si>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</si>
  <si>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</si>
  <si>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</si>
  <si>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</si>
  <si>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</si>
  <si>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</si>
  <si>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</si>
  <si>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</si>
  <si>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</si>
  <si>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</si>
  <si>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</si>
  <si>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</si>
  <si>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</si>
  <si>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</si>
  <si>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</si>
  <si>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</si>
  <si>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</si>
  <si>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</si>
  <si>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</si>
  <si>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</si>
  <si>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</si>
  <si>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</si>
  <si>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</si>
  <si>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</si>
  <si>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</si>
  <si>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</si>
  <si>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 xml:space="preserve">반월중앙동      </t>
  </si>
  <si>
    <t xml:space="preserve">석전동          </t>
  </si>
  <si>
    <t xml:space="preserve">석동            </t>
    <phoneticPr fontId="82" type="noConversion"/>
  </si>
  <si>
    <t xml:space="preserve">병암동          </t>
    <phoneticPr fontId="82" type="noConversion"/>
  </si>
  <si>
    <t xml:space="preserve">동읍            </t>
    <phoneticPr fontId="82" type="noConversion"/>
  </si>
  <si>
    <t>- 의창구 퇴촌동(법정동) 일부 → 성산구 반송동</t>
    <phoneticPr fontId="82" type="noConversion"/>
  </si>
  <si>
    <t>- 의창구 대원동·두대동·삼동동·덕정동(법정동) →  성산구 중앙동</t>
    <phoneticPr fontId="82" type="noConversion"/>
  </si>
  <si>
    <t>- 의창구 용지동(행정동) → 성산구 용지동(행정동)</t>
    <phoneticPr fontId="82" type="noConversion"/>
  </si>
  <si>
    <t>※ 의창구-성산구 행정구역 조정(2021. 7. 1.시행)</t>
    <phoneticPr fontId="82" type="noConversion"/>
  </si>
  <si>
    <t xml:space="preserve">용지동          </t>
    <phoneticPr fontId="82" type="noConversion"/>
  </si>
  <si>
    <t>중앙동</t>
    <phoneticPr fontId="82" type="noConversion"/>
  </si>
  <si>
    <t xml:space="preserve">교방동          </t>
    <phoneticPr fontId="82" type="noConversion"/>
  </si>
  <si>
    <t>오동동</t>
    <phoneticPr fontId="82" type="noConversion"/>
  </si>
  <si>
    <t>2023년 5월말 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</si>
</sst>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  <numFmt numFmtId="192" formatCode="#,##0_ "/>
  </numFmts>
  <fonts count="9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5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7" fontId="29" fillId="0" borderId="0" applyFont="0" applyFill="0" applyBorder="0" applyAlignment="0" applyProtection="0"/>
    <xf numFmtId="0" fontId="3" fillId="0" borderId="0"/>
    <xf numFmtId="178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79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1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7" fontId="29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1" fontId="11" fillId="0" borderId="0"/>
    <xf numFmtId="0" fontId="11" fillId="0" borderId="0"/>
    <xf numFmtId="0" fontId="29" fillId="0" borderId="0"/>
    <xf numFmtId="0" fontId="3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4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3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5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6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3" fillId="0" borderId="0" applyFont="0" applyFill="0" applyBorder="0" applyAlignment="0" applyProtection="0"/>
    <xf numFmtId="187" fontId="11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3" fillId="0" borderId="0"/>
    <xf numFmtId="0" fontId="48" fillId="0" borderId="0"/>
    <xf numFmtId="0" fontId="3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88" fontId="11" fillId="0" borderId="0">
      <protection locked="0"/>
    </xf>
    <xf numFmtId="189" fontId="11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</cellStyleXfs>
  <cellXfs count="66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0" fillId="0" borderId="0" xfId="0" applyFont="1">
      <alignment vertical="center"/>
    </xf>
    <xf numFmtId="41" fontId="0" fillId="0" borderId="0" xfId="0" applyNumberFormat="1" applyAlignment="1">
      <alignment vertical="center"/>
    </xf>
    <xf numFmtId="0" fontId="83" fillId="0" borderId="8" xfId="0" applyFont="1" applyBorder="1" applyAlignment="1">
      <alignment vertical="center"/>
    </xf>
    <xf numFmtId="0" fontId="83" fillId="0" borderId="0" xfId="0" applyFont="1">
      <alignment vertical="center"/>
    </xf>
    <xf numFmtId="41" fontId="85" fillId="35" borderId="8" xfId="217" applyNumberFormat="1" applyFont="1" applyFill="1" applyBorder="1" applyAlignment="1">
      <alignment vertical="center" wrapText="1"/>
    </xf>
    <xf numFmtId="41" fontId="83" fillId="32" borderId="8" xfId="217" applyFont="1" applyFill="1" applyBorder="1">
      <alignment vertical="center"/>
    </xf>
    <xf numFmtId="41" fontId="83" fillId="36" borderId="8" xfId="222" applyFont="1" applyFill="1" applyBorder="1">
      <alignment vertical="center"/>
    </xf>
    <xf numFmtId="0" fontId="86" fillId="36" borderId="8" xfId="0" applyFont="1" applyFill="1" applyBorder="1" applyAlignment="1">
      <alignment horizontal="center" vertical="center"/>
    </xf>
    <xf numFmtId="41" fontId="86" fillId="36" borderId="8" xfId="217" applyFont="1" applyFill="1" applyBorder="1">
      <alignment vertical="center"/>
    </xf>
    <xf numFmtId="41" fontId="86" fillId="36" borderId="8" xfId="222" applyFont="1" applyFill="1" applyBorder="1">
      <alignment vertical="center"/>
    </xf>
    <xf numFmtId="0" fontId="85" fillId="27" borderId="8" xfId="0" applyFont="1" applyFill="1" applyBorder="1" applyAlignment="1">
      <alignment horizontal="center" vertical="center"/>
    </xf>
    <xf numFmtId="41" fontId="85" fillId="35" borderId="8" xfId="217" applyNumberFormat="1" applyFont="1" applyFill="1" applyBorder="1" applyAlignment="1">
      <alignment vertical="center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176" fontId="86" fillId="36" borderId="8" xfId="0" applyNumberFormat="1" applyFont="1" applyFill="1" applyBorder="1">
      <alignment vertical="center"/>
    </xf>
    <xf numFmtId="0" fontId="81" fillId="0" borderId="8" xfId="0" applyFont="1" applyBorder="1" applyAlignment="1">
      <alignment vertical="center"/>
    </xf>
    <xf numFmtId="0" fontId="81" fillId="0" borderId="8" xfId="0" applyFont="1" applyFill="1" applyBorder="1" applyAlignment="1">
      <alignment vertical="center"/>
    </xf>
    <xf numFmtId="0" fontId="0" fillId="0" borderId="0" xfId="0">
      <alignment vertical="center"/>
    </xf>
    <xf numFmtId="3" fontId="88" fillId="37" borderId="27" xfId="0" applyNumberFormat="1" applyFont="1" applyFill="1" applyBorder="1" applyAlignment="1">
      <alignment horizontal="right" vertical="center"/>
    </xf>
    <xf numFmtId="41" fontId="89" fillId="33" borderId="8" xfId="384" applyFont="1" applyFill="1" applyBorder="1">
      <alignment vertical="center"/>
    </xf>
    <xf numFmtId="41" fontId="89" fillId="0" borderId="8" xfId="384" applyFont="1" applyBorder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3" fontId="84" fillId="37" borderId="27" xfId="0" applyNumberFormat="1" applyFont="1" applyFill="1" applyBorder="1" applyAlignment="1">
      <alignment horizontal="right" vertical="center"/>
    </xf>
    <xf numFmtId="192" fontId="90" fillId="35" borderId="8" xfId="406" applyNumberFormat="1" applyFont="1" applyFill="1" applyBorder="1" applyAlignment="1">
      <alignment horizontal="right" vertical="center" wrapText="1"/>
    </xf>
    <xf numFmtId="41" fontId="89" fillId="36" borderId="8" xfId="222" applyFont="1" applyFill="1" applyBorder="1">
      <alignment vertical="center"/>
    </xf>
    <xf numFmtId="41" fontId="80" fillId="36" borderId="8" xfId="222" applyFont="1" applyFill="1" applyBorder="1">
      <alignment vertical="center"/>
    </xf>
    <xf numFmtId="176" fontId="80" fillId="36" borderId="8" xfId="0" applyNumberFormat="1" applyFont="1" applyFill="1" applyBorder="1">
      <alignment vertical="center"/>
    </xf>
    <xf numFmtId="0" fontId="84" fillId="38" borderId="31" xfId="0" quotePrefix="1" applyFont="1" applyFill="1" applyBorder="1" applyAlignment="1">
      <alignment horizontal="left" vertical="center" wrapText="1"/>
    </xf>
    <xf numFmtId="0" fontId="84" fillId="38" borderId="0" xfId="0" applyFont="1" applyFill="1" applyBorder="1" applyAlignment="1">
      <alignment horizontal="left" vertical="center" wrapText="1"/>
    </xf>
    <xf numFmtId="0" fontId="84" fillId="38" borderId="32" xfId="0" applyFont="1" applyFill="1" applyBorder="1" applyAlignment="1">
      <alignment horizontal="left" vertical="center" wrapText="1"/>
    </xf>
    <xf numFmtId="0" fontId="84" fillId="38" borderId="33" xfId="0" quotePrefix="1" applyFont="1" applyFill="1" applyBorder="1" applyAlignment="1">
      <alignment horizontal="left" vertical="center" wrapText="1"/>
    </xf>
    <xf numFmtId="0" fontId="84" fillId="38" borderId="10" xfId="0" applyFont="1" applyFill="1" applyBorder="1" applyAlignment="1">
      <alignment horizontal="left" vertical="center" wrapText="1"/>
    </xf>
    <xf numFmtId="0" fontId="84" fillId="38" borderId="34" xfId="0" applyFont="1" applyFill="1" applyBorder="1" applyAlignment="1">
      <alignment horizontal="left" vertical="center" wrapText="1"/>
    </xf>
    <xf numFmtId="0" fontId="79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85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5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5" fillId="27" borderId="25" xfId="0" applyFont="1" applyFill="1" applyBorder="1" applyAlignment="1">
      <alignment horizontal="center" vertical="center" wrapText="1"/>
    </xf>
    <xf numFmtId="0" fontId="87" fillId="38" borderId="28" xfId="0" applyFont="1" applyFill="1" applyBorder="1" applyAlignment="1">
      <alignment horizontal="left" vertical="center" wrapText="1"/>
    </xf>
    <xf numFmtId="0" fontId="87" fillId="38" borderId="29" xfId="0" applyFont="1" applyFill="1" applyBorder="1" applyAlignment="1">
      <alignment horizontal="left" vertical="center" wrapText="1"/>
    </xf>
    <xf numFmtId="0" fontId="87" fillId="38" borderId="30" xfId="0" applyFont="1" applyFill="1" applyBorder="1" applyAlignment="1">
      <alignment horizontal="left" vertical="center" wrapText="1"/>
    </xf>
  </cellXfs>
  <cellStyles count="435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Book1" xfId="3" xr:uid="{00000000-0005-0000-0000-000002000000}"/>
    <cellStyle name="_Book1_1" xfId="4" xr:uid="{00000000-0005-0000-0000-000003000000}"/>
    <cellStyle name="_Book1_Book1" xfId="5" xr:uid="{00000000-0005-0000-0000-000004000000}"/>
    <cellStyle name="_Capex Tracking Control Sheet -ADMIN " xfId="6" xr:uid="{00000000-0005-0000-0000-000005000000}"/>
    <cellStyle name="_Project tracking Puri (Diana) per March'06 " xfId="7" xr:uid="{00000000-0005-0000-0000-000006000000}"/>
    <cellStyle name="_Recon with FAR " xfId="8" xr:uid="{00000000-0005-0000-0000-000007000000}"/>
    <cellStyle name="_금융점포(광주)" xfId="9" xr:uid="{00000000-0005-0000-0000-000008000000}"/>
    <cellStyle name="_은행별 점포현황(202011년12월말기준)" xfId="10" xr:uid="{00000000-0005-0000-0000-000009000000}"/>
    <cellStyle name="¤@?e_TEST-1 " xfId="11" xr:uid="{00000000-0005-0000-0000-00000A000000}"/>
    <cellStyle name="20% - Accent1" xfId="12" xr:uid="{00000000-0005-0000-0000-00000B000000}"/>
    <cellStyle name="20% - Accent2" xfId="13" xr:uid="{00000000-0005-0000-0000-00000C000000}"/>
    <cellStyle name="20% - Accent3" xfId="14" xr:uid="{00000000-0005-0000-0000-00000D000000}"/>
    <cellStyle name="20% - Accent4" xfId="15" xr:uid="{00000000-0005-0000-0000-00000E000000}"/>
    <cellStyle name="20% - Accent5" xfId="16" xr:uid="{00000000-0005-0000-0000-00000F000000}"/>
    <cellStyle name="20% - Accent6" xfId="17" xr:uid="{00000000-0005-0000-0000-000010000000}"/>
    <cellStyle name="20% - 강조색1 2" xfId="18" xr:uid="{00000000-0005-0000-0000-000011000000}"/>
    <cellStyle name="20% - 강조색1 2 2" xfId="19" xr:uid="{00000000-0005-0000-0000-000012000000}"/>
    <cellStyle name="20% - 강조색1 3" xfId="20" xr:uid="{00000000-0005-0000-0000-000013000000}"/>
    <cellStyle name="20% - 강조색2 2" xfId="21" xr:uid="{00000000-0005-0000-0000-000014000000}"/>
    <cellStyle name="20% - 강조색2 2 2" xfId="22" xr:uid="{00000000-0005-0000-0000-000015000000}"/>
    <cellStyle name="20% - 강조색2 3" xfId="23" xr:uid="{00000000-0005-0000-0000-000016000000}"/>
    <cellStyle name="20% - 강조색3 2" xfId="24" xr:uid="{00000000-0005-0000-0000-000017000000}"/>
    <cellStyle name="20% - 강조색3 2 2" xfId="25" xr:uid="{00000000-0005-0000-0000-000018000000}"/>
    <cellStyle name="20% - 강조색3 3" xfId="26" xr:uid="{00000000-0005-0000-0000-000019000000}"/>
    <cellStyle name="20% - 강조색4 2" xfId="27" xr:uid="{00000000-0005-0000-0000-00001A000000}"/>
    <cellStyle name="20% - 강조색4 2 2" xfId="28" xr:uid="{00000000-0005-0000-0000-00001B000000}"/>
    <cellStyle name="20% - 강조색4 3" xfId="29" xr:uid="{00000000-0005-0000-0000-00001C000000}"/>
    <cellStyle name="20% - 강조색5 2" xfId="30" xr:uid="{00000000-0005-0000-0000-00001D000000}"/>
    <cellStyle name="20% - 강조색5 2 2" xfId="31" xr:uid="{00000000-0005-0000-0000-00001E000000}"/>
    <cellStyle name="20% - 강조색5 3" xfId="32" xr:uid="{00000000-0005-0000-0000-00001F000000}"/>
    <cellStyle name="20% - 강조색6 2" xfId="33" xr:uid="{00000000-0005-0000-0000-000020000000}"/>
    <cellStyle name="20% - 강조색6 2 2" xfId="34" xr:uid="{00000000-0005-0000-0000-000021000000}"/>
    <cellStyle name="20% - 강조색6 3" xfId="35" xr:uid="{00000000-0005-0000-0000-000022000000}"/>
    <cellStyle name="40% - Accent1" xfId="36" xr:uid="{00000000-0005-0000-0000-000023000000}"/>
    <cellStyle name="40% - Accent2" xfId="37" xr:uid="{00000000-0005-0000-0000-000024000000}"/>
    <cellStyle name="40% - Accent3" xfId="38" xr:uid="{00000000-0005-0000-0000-000025000000}"/>
    <cellStyle name="40% - Accent4" xfId="39" xr:uid="{00000000-0005-0000-0000-000026000000}"/>
    <cellStyle name="40% - Accent5" xfId="40" xr:uid="{00000000-0005-0000-0000-000027000000}"/>
    <cellStyle name="40% - Accent6" xfId="41" xr:uid="{00000000-0005-0000-0000-000028000000}"/>
    <cellStyle name="40% - 강조색1 2" xfId="42" xr:uid="{00000000-0005-0000-0000-000029000000}"/>
    <cellStyle name="40% - 강조색1 2 2" xfId="43" xr:uid="{00000000-0005-0000-0000-00002A000000}"/>
    <cellStyle name="40% - 강조색1 3" xfId="44" xr:uid="{00000000-0005-0000-0000-00002B000000}"/>
    <cellStyle name="40% - 강조색2 2" xfId="45" xr:uid="{00000000-0005-0000-0000-00002C000000}"/>
    <cellStyle name="40% - 강조색2 2 2" xfId="46" xr:uid="{00000000-0005-0000-0000-00002D000000}"/>
    <cellStyle name="40% - 강조색2 3" xfId="47" xr:uid="{00000000-0005-0000-0000-00002E000000}"/>
    <cellStyle name="40% - 강조색3 2" xfId="48" xr:uid="{00000000-0005-0000-0000-00002F000000}"/>
    <cellStyle name="40% - 강조색3 2 2" xfId="49" xr:uid="{00000000-0005-0000-0000-000030000000}"/>
    <cellStyle name="40% - 강조색3 3" xfId="50" xr:uid="{00000000-0005-0000-0000-000031000000}"/>
    <cellStyle name="40% - 강조색4 2" xfId="51" xr:uid="{00000000-0005-0000-0000-000032000000}"/>
    <cellStyle name="40% - 강조색4 2 2" xfId="52" xr:uid="{00000000-0005-0000-0000-000033000000}"/>
    <cellStyle name="40% - 강조색4 3" xfId="53" xr:uid="{00000000-0005-0000-0000-000034000000}"/>
    <cellStyle name="40% - 강조색5 2" xfId="54" xr:uid="{00000000-0005-0000-0000-000035000000}"/>
    <cellStyle name="40% - 강조색5 2 2" xfId="55" xr:uid="{00000000-0005-0000-0000-000036000000}"/>
    <cellStyle name="40% - 강조색5 3" xfId="56" xr:uid="{00000000-0005-0000-0000-000037000000}"/>
    <cellStyle name="40% - 강조색6 2" xfId="57" xr:uid="{00000000-0005-0000-0000-000038000000}"/>
    <cellStyle name="40% - 강조색6 2 2" xfId="58" xr:uid="{00000000-0005-0000-0000-000039000000}"/>
    <cellStyle name="40% - 강조색6 3" xfId="59" xr:uid="{00000000-0005-0000-0000-00003A000000}"/>
    <cellStyle name="60% - Accent1" xfId="60" xr:uid="{00000000-0005-0000-0000-00003B000000}"/>
    <cellStyle name="60% - Accent2" xfId="61" xr:uid="{00000000-0005-0000-0000-00003C000000}"/>
    <cellStyle name="60% - Accent3" xfId="62" xr:uid="{00000000-0005-0000-0000-00003D000000}"/>
    <cellStyle name="60% - Accent4" xfId="63" xr:uid="{00000000-0005-0000-0000-00003E000000}"/>
    <cellStyle name="60% - Accent5" xfId="64" xr:uid="{00000000-0005-0000-0000-00003F000000}"/>
    <cellStyle name="60% - Accent6" xfId="65" xr:uid="{00000000-0005-0000-0000-000040000000}"/>
    <cellStyle name="60% - 강조색1 2" xfId="66" xr:uid="{00000000-0005-0000-0000-000041000000}"/>
    <cellStyle name="60% - 강조색1 2 2" xfId="67" xr:uid="{00000000-0005-0000-0000-000042000000}"/>
    <cellStyle name="60% - 강조색1 3" xfId="68" xr:uid="{00000000-0005-0000-0000-000043000000}"/>
    <cellStyle name="60% - 강조색2 2" xfId="69" xr:uid="{00000000-0005-0000-0000-000044000000}"/>
    <cellStyle name="60% - 강조색2 2 2" xfId="70" xr:uid="{00000000-0005-0000-0000-000045000000}"/>
    <cellStyle name="60% - 강조색2 3" xfId="71" xr:uid="{00000000-0005-0000-0000-000046000000}"/>
    <cellStyle name="60% - 강조색3 2" xfId="72" xr:uid="{00000000-0005-0000-0000-000047000000}"/>
    <cellStyle name="60% - 강조색3 2 2" xfId="73" xr:uid="{00000000-0005-0000-0000-000048000000}"/>
    <cellStyle name="60% - 강조색3 3" xfId="74" xr:uid="{00000000-0005-0000-0000-000049000000}"/>
    <cellStyle name="60% - 강조색4 2" xfId="75" xr:uid="{00000000-0005-0000-0000-00004A000000}"/>
    <cellStyle name="60% - 강조색4 2 2" xfId="76" xr:uid="{00000000-0005-0000-0000-00004B000000}"/>
    <cellStyle name="60% - 강조색4 3" xfId="77" xr:uid="{00000000-0005-0000-0000-00004C000000}"/>
    <cellStyle name="60% - 강조색5 2" xfId="78" xr:uid="{00000000-0005-0000-0000-00004D000000}"/>
    <cellStyle name="60% - 강조색5 2 2" xfId="79" xr:uid="{00000000-0005-0000-0000-00004E000000}"/>
    <cellStyle name="60% - 강조색5 3" xfId="80" xr:uid="{00000000-0005-0000-0000-00004F000000}"/>
    <cellStyle name="60% - 강조색6 2" xfId="81" xr:uid="{00000000-0005-0000-0000-000050000000}"/>
    <cellStyle name="60% - 강조색6 2 2" xfId="82" xr:uid="{00000000-0005-0000-0000-000051000000}"/>
    <cellStyle name="60% - 강조색6 3" xfId="83" xr:uid="{00000000-0005-0000-0000-000052000000}"/>
    <cellStyle name="A¨­￠￢￠O [0]_INQUIRY ￠?￥i¨u¡AAⓒ￢Aⓒª " xfId="84" xr:uid="{00000000-0005-0000-0000-000053000000}"/>
    <cellStyle name="A¨­￠￢￠O_INQUIRY ￠?￥i¨u¡AAⓒ￢Aⓒª " xfId="85" xr:uid="{00000000-0005-0000-0000-000054000000}"/>
    <cellStyle name="Accent1" xfId="86" xr:uid="{00000000-0005-0000-0000-000055000000}"/>
    <cellStyle name="Accent2" xfId="87" xr:uid="{00000000-0005-0000-0000-000056000000}"/>
    <cellStyle name="Accent3" xfId="88" xr:uid="{00000000-0005-0000-0000-000057000000}"/>
    <cellStyle name="Accent4" xfId="89" xr:uid="{00000000-0005-0000-0000-000058000000}"/>
    <cellStyle name="Accent5" xfId="90" xr:uid="{00000000-0005-0000-0000-000059000000}"/>
    <cellStyle name="Accent6" xfId="91" xr:uid="{00000000-0005-0000-0000-00005A000000}"/>
    <cellStyle name="AeE­ [0]_°eE¹_11¿a½A " xfId="92" xr:uid="{00000000-0005-0000-0000-00005B000000}"/>
    <cellStyle name="AeE­_°eE¹_11¿a½A " xfId="93" xr:uid="{00000000-0005-0000-0000-00005C000000}"/>
    <cellStyle name="AeE¡ⓒ [0]_INQUIRY ￠?￥i¨u¡AAⓒ￢Aⓒª " xfId="94" xr:uid="{00000000-0005-0000-0000-00005D000000}"/>
    <cellStyle name="AeE¡ⓒ_INQUIRY ￠?￥i¨u¡AAⓒ￢Aⓒª " xfId="95" xr:uid="{00000000-0005-0000-0000-00005E000000}"/>
    <cellStyle name="ALIGNMENT" xfId="96" xr:uid="{00000000-0005-0000-0000-00005F000000}"/>
    <cellStyle name="AÞ¸¶ [0]_°eE¹_11¿a½A " xfId="97" xr:uid="{00000000-0005-0000-0000-000060000000}"/>
    <cellStyle name="AÞ¸¶_°eE¹_11¿a½A " xfId="98" xr:uid="{00000000-0005-0000-0000-000061000000}"/>
    <cellStyle name="Bad" xfId="99" xr:uid="{00000000-0005-0000-0000-000062000000}"/>
    <cellStyle name="C¡IA¨ª_¡ic¨u¡A¨￢I¨￢¡Æ AN¡Æe " xfId="100" xr:uid="{00000000-0005-0000-0000-000063000000}"/>
    <cellStyle name="C￥AØ_¸AAa.¼OAI " xfId="101" xr:uid="{00000000-0005-0000-0000-000064000000}"/>
    <cellStyle name="Calculation" xfId="102" xr:uid="{00000000-0005-0000-0000-000065000000}"/>
    <cellStyle name="category" xfId="103" xr:uid="{00000000-0005-0000-0000-000066000000}"/>
    <cellStyle name="Check Cell" xfId="104" xr:uid="{00000000-0005-0000-0000-000067000000}"/>
    <cellStyle name="Comma [0]_ SG&amp;A Bridge " xfId="105" xr:uid="{00000000-0005-0000-0000-000068000000}"/>
    <cellStyle name="comma zerodec" xfId="106" xr:uid="{00000000-0005-0000-0000-000069000000}"/>
    <cellStyle name="Comma_ SG&amp;A Bridge " xfId="107" xr:uid="{00000000-0005-0000-0000-00006A000000}"/>
    <cellStyle name="Comma0" xfId="108" xr:uid="{00000000-0005-0000-0000-00006B000000}"/>
    <cellStyle name="Curren?_x0012_퐀_x0017_?" xfId="109" xr:uid="{00000000-0005-0000-0000-00006C000000}"/>
    <cellStyle name="Currency [0]_ SG&amp;A Bridge " xfId="110" xr:uid="{00000000-0005-0000-0000-00006D000000}"/>
    <cellStyle name="Currency_ SG&amp;A Bridge " xfId="111" xr:uid="{00000000-0005-0000-0000-00006E000000}"/>
    <cellStyle name="Currency0" xfId="112" xr:uid="{00000000-0005-0000-0000-00006F000000}"/>
    <cellStyle name="Currency1" xfId="113" xr:uid="{00000000-0005-0000-0000-000070000000}"/>
    <cellStyle name="Date" xfId="114" xr:uid="{00000000-0005-0000-0000-000071000000}"/>
    <cellStyle name="Dollar (zero dec)" xfId="115" xr:uid="{00000000-0005-0000-0000-000072000000}"/>
    <cellStyle name="Euro" xfId="116" xr:uid="{00000000-0005-0000-0000-000073000000}"/>
    <cellStyle name="Explanatory Text" xfId="117" xr:uid="{00000000-0005-0000-0000-000074000000}"/>
    <cellStyle name="Fixed" xfId="118" xr:uid="{00000000-0005-0000-0000-000075000000}"/>
    <cellStyle name="Good" xfId="119" xr:uid="{00000000-0005-0000-0000-000076000000}"/>
    <cellStyle name="Grey" xfId="120" xr:uid="{00000000-0005-0000-0000-000077000000}"/>
    <cellStyle name="Grey 2" xfId="121" xr:uid="{00000000-0005-0000-0000-000078000000}"/>
    <cellStyle name="HEADER" xfId="122" xr:uid="{00000000-0005-0000-0000-000079000000}"/>
    <cellStyle name="Header1" xfId="123" xr:uid="{00000000-0005-0000-0000-00007A000000}"/>
    <cellStyle name="Header2" xfId="124" xr:uid="{00000000-0005-0000-0000-00007B000000}"/>
    <cellStyle name="Heading 1" xfId="125" xr:uid="{00000000-0005-0000-0000-00007C000000}"/>
    <cellStyle name="Heading 1 2" xfId="126" xr:uid="{00000000-0005-0000-0000-00007D000000}"/>
    <cellStyle name="Heading 1_Book1" xfId="127" xr:uid="{00000000-0005-0000-0000-00007E000000}"/>
    <cellStyle name="Heading 2" xfId="128" xr:uid="{00000000-0005-0000-0000-00007F000000}"/>
    <cellStyle name="Heading 2 2" xfId="129" xr:uid="{00000000-0005-0000-0000-000080000000}"/>
    <cellStyle name="Heading 2_Book1" xfId="130" xr:uid="{00000000-0005-0000-0000-000081000000}"/>
    <cellStyle name="Heading 3" xfId="131" xr:uid="{00000000-0005-0000-0000-000082000000}"/>
    <cellStyle name="Heading 4" xfId="132" xr:uid="{00000000-0005-0000-0000-000083000000}"/>
    <cellStyle name="Hyperlink" xfId="133" xr:uid="{00000000-0005-0000-0000-000084000000}"/>
    <cellStyle name="Input" xfId="134" xr:uid="{00000000-0005-0000-0000-000085000000}"/>
    <cellStyle name="Input [yellow]" xfId="135" xr:uid="{00000000-0005-0000-0000-000086000000}"/>
    <cellStyle name="Input [yellow] 2" xfId="136" xr:uid="{00000000-0005-0000-0000-000087000000}"/>
    <cellStyle name="Input_1. 중등학교" xfId="137" xr:uid="{00000000-0005-0000-0000-000088000000}"/>
    <cellStyle name="Linked Cell" xfId="138" xr:uid="{00000000-0005-0000-0000-000089000000}"/>
    <cellStyle name="Millares [0]_2AV_M_M " xfId="139" xr:uid="{00000000-0005-0000-0000-00008A000000}"/>
    <cellStyle name="Milliers [0]_Arabian Spec" xfId="140" xr:uid="{00000000-0005-0000-0000-00008B000000}"/>
    <cellStyle name="Milliers_Arabian Spec" xfId="141" xr:uid="{00000000-0005-0000-0000-00008C000000}"/>
    <cellStyle name="Model" xfId="142" xr:uid="{00000000-0005-0000-0000-00008D000000}"/>
    <cellStyle name="Mon?aire [0]_Arabian Spec" xfId="143" xr:uid="{00000000-0005-0000-0000-00008E000000}"/>
    <cellStyle name="Mon?aire_Arabian Spec" xfId="144" xr:uid="{00000000-0005-0000-0000-00008F000000}"/>
    <cellStyle name="Moneda [0]_2AV_M_M " xfId="145" xr:uid="{00000000-0005-0000-0000-000090000000}"/>
    <cellStyle name="Moneda_2AV_M_M " xfId="146" xr:uid="{00000000-0005-0000-0000-000091000000}"/>
    <cellStyle name="Neutral" xfId="147" xr:uid="{00000000-0005-0000-0000-000092000000}"/>
    <cellStyle name="Normal - Style1" xfId="148" xr:uid="{00000000-0005-0000-0000-000093000000}"/>
    <cellStyle name="Normal - Style1 2" xfId="149" xr:uid="{00000000-0005-0000-0000-000094000000}"/>
    <cellStyle name="Normal_ SG&amp;A Bridge " xfId="150" xr:uid="{00000000-0005-0000-0000-000095000000}"/>
    <cellStyle name="Note" xfId="151" xr:uid="{00000000-0005-0000-0000-000096000000}"/>
    <cellStyle name="Output" xfId="152" xr:uid="{00000000-0005-0000-0000-000097000000}"/>
    <cellStyle name="Percent [2]" xfId="153" xr:uid="{00000000-0005-0000-0000-000098000000}"/>
    <cellStyle name="subhead" xfId="154" xr:uid="{00000000-0005-0000-0000-000099000000}"/>
    <cellStyle name="Title" xfId="155" xr:uid="{00000000-0005-0000-0000-00009A000000}"/>
    <cellStyle name="Total" xfId="156" xr:uid="{00000000-0005-0000-0000-00009B000000}"/>
    <cellStyle name="Total 2" xfId="157" xr:uid="{00000000-0005-0000-0000-00009C000000}"/>
    <cellStyle name="Total_Book1" xfId="158" xr:uid="{00000000-0005-0000-0000-00009D000000}"/>
    <cellStyle name="UM" xfId="159" xr:uid="{00000000-0005-0000-0000-00009E000000}"/>
    <cellStyle name="Warning Text" xfId="160" xr:uid="{00000000-0005-0000-0000-00009F000000}"/>
    <cellStyle name="강조색1 2" xfId="161" xr:uid="{00000000-0005-0000-0000-0000A0000000}"/>
    <cellStyle name="강조색1 2 2" xfId="162" xr:uid="{00000000-0005-0000-0000-0000A1000000}"/>
    <cellStyle name="강조색1 3" xfId="163" xr:uid="{00000000-0005-0000-0000-0000A2000000}"/>
    <cellStyle name="강조색2 2" xfId="164" xr:uid="{00000000-0005-0000-0000-0000A3000000}"/>
    <cellStyle name="강조색2 2 2" xfId="165" xr:uid="{00000000-0005-0000-0000-0000A4000000}"/>
    <cellStyle name="강조색2 3" xfId="166" xr:uid="{00000000-0005-0000-0000-0000A5000000}"/>
    <cellStyle name="강조색3 2" xfId="167" xr:uid="{00000000-0005-0000-0000-0000A6000000}"/>
    <cellStyle name="강조색3 2 2" xfId="168" xr:uid="{00000000-0005-0000-0000-0000A7000000}"/>
    <cellStyle name="강조색3 3" xfId="169" xr:uid="{00000000-0005-0000-0000-0000A8000000}"/>
    <cellStyle name="강조색4 2" xfId="170" xr:uid="{00000000-0005-0000-0000-0000A9000000}"/>
    <cellStyle name="강조색4 2 2" xfId="171" xr:uid="{00000000-0005-0000-0000-0000AA000000}"/>
    <cellStyle name="강조색4 3" xfId="172" xr:uid="{00000000-0005-0000-0000-0000AB000000}"/>
    <cellStyle name="강조색5 2" xfId="173" xr:uid="{00000000-0005-0000-0000-0000AC000000}"/>
    <cellStyle name="강조색5 2 2" xfId="174" xr:uid="{00000000-0005-0000-0000-0000AD000000}"/>
    <cellStyle name="강조색5 3" xfId="175" xr:uid="{00000000-0005-0000-0000-0000AE000000}"/>
    <cellStyle name="강조색6 2" xfId="176" xr:uid="{00000000-0005-0000-0000-0000AF000000}"/>
    <cellStyle name="강조색6 2 2" xfId="177" xr:uid="{00000000-0005-0000-0000-0000B0000000}"/>
    <cellStyle name="강조색6 3" xfId="178" xr:uid="{00000000-0005-0000-0000-0000B1000000}"/>
    <cellStyle name="경고문 2" xfId="179" xr:uid="{00000000-0005-0000-0000-0000B2000000}"/>
    <cellStyle name="경고문 2 2" xfId="180" xr:uid="{00000000-0005-0000-0000-0000B3000000}"/>
    <cellStyle name="경고문 3" xfId="181" xr:uid="{00000000-0005-0000-0000-0000B4000000}"/>
    <cellStyle name="계산 2" xfId="182" xr:uid="{00000000-0005-0000-0000-0000B5000000}"/>
    <cellStyle name="계산 2 2" xfId="183" xr:uid="{00000000-0005-0000-0000-0000B6000000}"/>
    <cellStyle name="계산 3" xfId="184" xr:uid="{00000000-0005-0000-0000-0000B7000000}"/>
    <cellStyle name="고정소숫점" xfId="185" xr:uid="{00000000-0005-0000-0000-0000B8000000}"/>
    <cellStyle name="고정출력1" xfId="186" xr:uid="{00000000-0005-0000-0000-0000B9000000}"/>
    <cellStyle name="고정출력2" xfId="187" xr:uid="{00000000-0005-0000-0000-0000BA000000}"/>
    <cellStyle name="나쁨 2" xfId="188" xr:uid="{00000000-0005-0000-0000-0000BB000000}"/>
    <cellStyle name="나쁨 2 2" xfId="189" xr:uid="{00000000-0005-0000-0000-0000BC000000}"/>
    <cellStyle name="나쁨 3" xfId="190" xr:uid="{00000000-0005-0000-0000-0000BD000000}"/>
    <cellStyle name="날짜" xfId="191" xr:uid="{00000000-0005-0000-0000-0000BE000000}"/>
    <cellStyle name="달러" xfId="192" xr:uid="{00000000-0005-0000-0000-0000BF000000}"/>
    <cellStyle name="뒤에 오는 하이퍼링크_Book1" xfId="193" xr:uid="{00000000-0005-0000-0000-0000C0000000}"/>
    <cellStyle name="똿뗦먛귟 [0.00]_PRODUCT DETAIL Q1" xfId="194" xr:uid="{00000000-0005-0000-0000-0000C1000000}"/>
    <cellStyle name="똿뗦먛귟_PRODUCT DETAIL Q1" xfId="195" xr:uid="{00000000-0005-0000-0000-0000C2000000}"/>
    <cellStyle name="메모 2" xfId="196" xr:uid="{00000000-0005-0000-0000-0000C3000000}"/>
    <cellStyle name="메모 2 2" xfId="197" xr:uid="{00000000-0005-0000-0000-0000C4000000}"/>
    <cellStyle name="메모 3" xfId="198" xr:uid="{00000000-0005-0000-0000-0000C5000000}"/>
    <cellStyle name="메모 4" xfId="199" xr:uid="{00000000-0005-0000-0000-0000C6000000}"/>
    <cellStyle name="믅됞 [0.00]_PRODUCT DETAIL Q1" xfId="200" xr:uid="{00000000-0005-0000-0000-0000C7000000}"/>
    <cellStyle name="믅됞_PRODUCT DETAIL Q1" xfId="201" xr:uid="{00000000-0005-0000-0000-0000C8000000}"/>
    <cellStyle name="바탕글" xfId="202" xr:uid="{00000000-0005-0000-0000-0000C9000000}"/>
    <cellStyle name="백분율 2" xfId="203" xr:uid="{00000000-0005-0000-0000-0000CA000000}"/>
    <cellStyle name="보통 2" xfId="204" xr:uid="{00000000-0005-0000-0000-0000CB000000}"/>
    <cellStyle name="보통 2 2" xfId="205" xr:uid="{00000000-0005-0000-0000-0000CC000000}"/>
    <cellStyle name="보통 3" xfId="206" xr:uid="{00000000-0005-0000-0000-0000CD000000}"/>
    <cellStyle name="본문" xfId="207" xr:uid="{00000000-0005-0000-0000-0000CE000000}"/>
    <cellStyle name="부제목" xfId="208" xr:uid="{00000000-0005-0000-0000-0000CF000000}"/>
    <cellStyle name="뷭?_BOOKSHIP" xfId="209" xr:uid="{00000000-0005-0000-0000-0000D0000000}"/>
    <cellStyle name="설명 텍스트 2" xfId="210" xr:uid="{00000000-0005-0000-0000-0000D1000000}"/>
    <cellStyle name="설명 텍스트 2 2" xfId="211" xr:uid="{00000000-0005-0000-0000-0000D2000000}"/>
    <cellStyle name="설명 텍스트 3" xfId="212" xr:uid="{00000000-0005-0000-0000-0000D3000000}"/>
    <cellStyle name="셀 확인 2" xfId="213" xr:uid="{00000000-0005-0000-0000-0000D4000000}"/>
    <cellStyle name="셀 확인 2 2" xfId="214" xr:uid="{00000000-0005-0000-0000-0000D5000000}"/>
    <cellStyle name="셀 확인 3" xfId="215" xr:uid="{00000000-0005-0000-0000-0000D6000000}"/>
    <cellStyle name="숫자(R)" xfId="216" xr:uid="{00000000-0005-0000-0000-0000D7000000}"/>
    <cellStyle name="쉼표 [0]" xfId="217" builtinId="6"/>
    <cellStyle name="쉼표 [0] 10" xfId="218" xr:uid="{00000000-0005-0000-0000-0000D9000000}"/>
    <cellStyle name="쉼표 [0] 10 2" xfId="381" xr:uid="{00000000-0005-0000-0000-0000DA000000}"/>
    <cellStyle name="쉼표 [0] 10 3" xfId="412" xr:uid="{00000000-0005-0000-0000-0000DB000000}"/>
    <cellStyle name="쉼표 [0] 11" xfId="406" xr:uid="{00000000-0005-0000-0000-0000DC000000}"/>
    <cellStyle name="쉼표 [0] 12" xfId="380" xr:uid="{00000000-0005-0000-0000-0000DD000000}"/>
    <cellStyle name="쉼표 [0] 13" xfId="411" xr:uid="{00000000-0005-0000-0000-0000DE000000}"/>
    <cellStyle name="쉼표 [0] 2" xfId="219" xr:uid="{00000000-0005-0000-0000-0000DF000000}"/>
    <cellStyle name="쉼표 [0] 2 2" xfId="220" xr:uid="{00000000-0005-0000-0000-0000E0000000}"/>
    <cellStyle name="쉼표 [0] 2 2 2" xfId="383" xr:uid="{00000000-0005-0000-0000-0000E1000000}"/>
    <cellStyle name="쉼표 [0] 2 2 3" xfId="414" xr:uid="{00000000-0005-0000-0000-0000E2000000}"/>
    <cellStyle name="쉼표 [0] 2 3" xfId="221" xr:uid="{00000000-0005-0000-0000-0000E3000000}"/>
    <cellStyle name="쉼표 [0] 2 4" xfId="382" xr:uid="{00000000-0005-0000-0000-0000E4000000}"/>
    <cellStyle name="쉼표 [0] 2 5" xfId="413" xr:uid="{00000000-0005-0000-0000-0000E5000000}"/>
    <cellStyle name="쉼표 [0] 28" xfId="222" xr:uid="{00000000-0005-0000-0000-0000E6000000}"/>
    <cellStyle name="쉼표 [0] 28 2" xfId="384" xr:uid="{00000000-0005-0000-0000-0000E7000000}"/>
    <cellStyle name="쉼표 [0] 28 3" xfId="415" xr:uid="{00000000-0005-0000-0000-0000E8000000}"/>
    <cellStyle name="쉼표 [0] 3" xfId="223" xr:uid="{00000000-0005-0000-0000-0000E9000000}"/>
    <cellStyle name="쉼표 [0] 3 2" xfId="385" xr:uid="{00000000-0005-0000-0000-0000EA000000}"/>
    <cellStyle name="쉼표 [0] 3 3" xfId="416" xr:uid="{00000000-0005-0000-0000-0000EB000000}"/>
    <cellStyle name="쉼표 [0] 4" xfId="224" xr:uid="{00000000-0005-0000-0000-0000EC000000}"/>
    <cellStyle name="쉼표 [0] 4 2" xfId="386" xr:uid="{00000000-0005-0000-0000-0000ED000000}"/>
    <cellStyle name="쉼표 [0] 4 3" xfId="417" xr:uid="{00000000-0005-0000-0000-0000EE000000}"/>
    <cellStyle name="쉼표 [0] 5" xfId="225" xr:uid="{00000000-0005-0000-0000-0000EF000000}"/>
    <cellStyle name="쉼표 [0] 5 2" xfId="387" xr:uid="{00000000-0005-0000-0000-0000F0000000}"/>
    <cellStyle name="쉼표 [0] 5 3" xfId="418" xr:uid="{00000000-0005-0000-0000-0000F1000000}"/>
    <cellStyle name="쉼표 [0] 51" xfId="226" xr:uid="{00000000-0005-0000-0000-0000F2000000}"/>
    <cellStyle name="쉼표 [0] 51 2" xfId="388" xr:uid="{00000000-0005-0000-0000-0000F3000000}"/>
    <cellStyle name="쉼표 [0] 51 3" xfId="419" xr:uid="{00000000-0005-0000-0000-0000F4000000}"/>
    <cellStyle name="쉼표 [0] 6" xfId="227" xr:uid="{00000000-0005-0000-0000-0000F5000000}"/>
    <cellStyle name="쉼표 [0] 6 2" xfId="389" xr:uid="{00000000-0005-0000-0000-0000F6000000}"/>
    <cellStyle name="쉼표 [0] 6 3" xfId="420" xr:uid="{00000000-0005-0000-0000-0000F7000000}"/>
    <cellStyle name="쉼표 [0] 7" xfId="228" xr:uid="{00000000-0005-0000-0000-0000F8000000}"/>
    <cellStyle name="쉼표 [0] 7 2" xfId="390" xr:uid="{00000000-0005-0000-0000-0000F9000000}"/>
    <cellStyle name="쉼표 [0] 7 3" xfId="421" xr:uid="{00000000-0005-0000-0000-0000FA000000}"/>
    <cellStyle name="쉼표 [0] 75" xfId="229" xr:uid="{00000000-0005-0000-0000-0000FB000000}"/>
    <cellStyle name="쉼표 [0] 75 2" xfId="391" xr:uid="{00000000-0005-0000-0000-0000FC000000}"/>
    <cellStyle name="쉼표 [0] 75 3" xfId="422" xr:uid="{00000000-0005-0000-0000-0000FD000000}"/>
    <cellStyle name="쉼표 [0] 76" xfId="230" xr:uid="{00000000-0005-0000-0000-0000FE000000}"/>
    <cellStyle name="쉼표 [0] 76 2" xfId="392" xr:uid="{00000000-0005-0000-0000-0000FF000000}"/>
    <cellStyle name="쉼표 [0] 76 3" xfId="423" xr:uid="{00000000-0005-0000-0000-000000010000}"/>
    <cellStyle name="쉼표 [0] 78" xfId="231" xr:uid="{00000000-0005-0000-0000-000001010000}"/>
    <cellStyle name="쉼표 [0] 78 2" xfId="393" xr:uid="{00000000-0005-0000-0000-000002010000}"/>
    <cellStyle name="쉼표 [0] 78 3" xfId="424" xr:uid="{00000000-0005-0000-0000-000003010000}"/>
    <cellStyle name="쉼표 [0] 79" xfId="232" xr:uid="{00000000-0005-0000-0000-000004010000}"/>
    <cellStyle name="쉼표 [0] 79 2" xfId="394" xr:uid="{00000000-0005-0000-0000-000005010000}"/>
    <cellStyle name="쉼표 [0] 79 3" xfId="425" xr:uid="{00000000-0005-0000-0000-000006010000}"/>
    <cellStyle name="쉼표 [0] 8" xfId="233" xr:uid="{00000000-0005-0000-0000-000007010000}"/>
    <cellStyle name="쉼표 [0] 8 2" xfId="395" xr:uid="{00000000-0005-0000-0000-000008010000}"/>
    <cellStyle name="쉼표 [0] 8 3" xfId="426" xr:uid="{00000000-0005-0000-0000-000009010000}"/>
    <cellStyle name="쉼표 [0] 80" xfId="234" xr:uid="{00000000-0005-0000-0000-00000A010000}"/>
    <cellStyle name="쉼표 [0] 80 2" xfId="396" xr:uid="{00000000-0005-0000-0000-00000B010000}"/>
    <cellStyle name="쉼표 [0] 80 3" xfId="427" xr:uid="{00000000-0005-0000-0000-00000C010000}"/>
    <cellStyle name="쉼표 [0] 81" xfId="235" xr:uid="{00000000-0005-0000-0000-00000D010000}"/>
    <cellStyle name="쉼표 [0] 81 2" xfId="397" xr:uid="{00000000-0005-0000-0000-00000E010000}"/>
    <cellStyle name="쉼표 [0] 81 3" xfId="428" xr:uid="{00000000-0005-0000-0000-00000F010000}"/>
    <cellStyle name="쉼표 [0] 82" xfId="236" xr:uid="{00000000-0005-0000-0000-000010010000}"/>
    <cellStyle name="쉼표 [0] 82 2" xfId="398" xr:uid="{00000000-0005-0000-0000-000011010000}"/>
    <cellStyle name="쉼표 [0] 82 3" xfId="429" xr:uid="{00000000-0005-0000-0000-000012010000}"/>
    <cellStyle name="쉼표 [0] 84" xfId="237" xr:uid="{00000000-0005-0000-0000-000013010000}"/>
    <cellStyle name="쉼표 [0] 84 2" xfId="399" xr:uid="{00000000-0005-0000-0000-000014010000}"/>
    <cellStyle name="쉼표 [0] 84 3" xfId="430" xr:uid="{00000000-0005-0000-0000-000015010000}"/>
    <cellStyle name="쉼표 [0] 85" xfId="238" xr:uid="{00000000-0005-0000-0000-000016010000}"/>
    <cellStyle name="쉼표 [0] 85 2" xfId="400" xr:uid="{00000000-0005-0000-0000-000017010000}"/>
    <cellStyle name="쉼표 [0] 85 3" xfId="431" xr:uid="{00000000-0005-0000-0000-000018010000}"/>
    <cellStyle name="쉼표 [0] 9" xfId="239" xr:uid="{00000000-0005-0000-0000-000019010000}"/>
    <cellStyle name="쉼표 [0] 9 2" xfId="401" xr:uid="{00000000-0005-0000-0000-00001A010000}"/>
    <cellStyle name="쉼표 [0] 9 3" xfId="432" xr:uid="{00000000-0005-0000-0000-00001B010000}"/>
    <cellStyle name="스타일 1" xfId="240" xr:uid="{00000000-0005-0000-0000-00001C010000}"/>
    <cellStyle name="스타일 1 2" xfId="241" xr:uid="{00000000-0005-0000-0000-00001D010000}"/>
    <cellStyle name="스타일 1_Book1" xfId="242" xr:uid="{00000000-0005-0000-0000-00001E010000}"/>
    <cellStyle name="연결된 셀 2" xfId="243" xr:uid="{00000000-0005-0000-0000-00001F010000}"/>
    <cellStyle name="연결된 셀 2 2" xfId="244" xr:uid="{00000000-0005-0000-0000-000020010000}"/>
    <cellStyle name="연결된 셀 3" xfId="245" xr:uid="{00000000-0005-0000-0000-000021010000}"/>
    <cellStyle name="요약 2" xfId="246" xr:uid="{00000000-0005-0000-0000-000022010000}"/>
    <cellStyle name="요약 2 2" xfId="247" xr:uid="{00000000-0005-0000-0000-000023010000}"/>
    <cellStyle name="요약 3" xfId="248" xr:uid="{00000000-0005-0000-0000-000024010000}"/>
    <cellStyle name="입력 2" xfId="249" xr:uid="{00000000-0005-0000-0000-000025010000}"/>
    <cellStyle name="입력 2 2" xfId="250" xr:uid="{00000000-0005-0000-0000-000026010000}"/>
    <cellStyle name="입력 3" xfId="251" xr:uid="{00000000-0005-0000-0000-000027010000}"/>
    <cellStyle name="자리수" xfId="252" xr:uid="{00000000-0005-0000-0000-000028010000}"/>
    <cellStyle name="자리수0" xfId="253" xr:uid="{00000000-0005-0000-0000-000029010000}"/>
    <cellStyle name="작은제목" xfId="254" xr:uid="{00000000-0005-0000-0000-00002A010000}"/>
    <cellStyle name="제목 1 2" xfId="255" xr:uid="{00000000-0005-0000-0000-00002B010000}"/>
    <cellStyle name="제목 1 2 2" xfId="256" xr:uid="{00000000-0005-0000-0000-00002C010000}"/>
    <cellStyle name="제목 1 3" xfId="257" xr:uid="{00000000-0005-0000-0000-00002D010000}"/>
    <cellStyle name="제목 2 2" xfId="258" xr:uid="{00000000-0005-0000-0000-00002E010000}"/>
    <cellStyle name="제목 2 2 2" xfId="259" xr:uid="{00000000-0005-0000-0000-00002F010000}"/>
    <cellStyle name="제목 2 3" xfId="260" xr:uid="{00000000-0005-0000-0000-000030010000}"/>
    <cellStyle name="제목 3 2" xfId="261" xr:uid="{00000000-0005-0000-0000-000031010000}"/>
    <cellStyle name="제목 3 2 2" xfId="262" xr:uid="{00000000-0005-0000-0000-000032010000}"/>
    <cellStyle name="제목 3 3" xfId="263" xr:uid="{00000000-0005-0000-0000-000033010000}"/>
    <cellStyle name="제목 4 2" xfId="264" xr:uid="{00000000-0005-0000-0000-000034010000}"/>
    <cellStyle name="제목 4 2 2" xfId="265" xr:uid="{00000000-0005-0000-0000-000035010000}"/>
    <cellStyle name="제목 4 3" xfId="266" xr:uid="{00000000-0005-0000-0000-000036010000}"/>
    <cellStyle name="제목 5" xfId="267" xr:uid="{00000000-0005-0000-0000-000037010000}"/>
    <cellStyle name="제목 5 2" xfId="268" xr:uid="{00000000-0005-0000-0000-000038010000}"/>
    <cellStyle name="제목 6" xfId="269" xr:uid="{00000000-0005-0000-0000-000039010000}"/>
    <cellStyle name="좋음 2" xfId="270" xr:uid="{00000000-0005-0000-0000-00003A010000}"/>
    <cellStyle name="좋음 2 2" xfId="271" xr:uid="{00000000-0005-0000-0000-00003B010000}"/>
    <cellStyle name="좋음 3" xfId="272" xr:uid="{00000000-0005-0000-0000-00003C010000}"/>
    <cellStyle name="출력 2" xfId="273" xr:uid="{00000000-0005-0000-0000-00003D010000}"/>
    <cellStyle name="출력 2 2" xfId="274" xr:uid="{00000000-0005-0000-0000-00003E010000}"/>
    <cellStyle name="출력 3" xfId="275" xr:uid="{00000000-0005-0000-0000-00003F010000}"/>
    <cellStyle name="콤마 [0]" xfId="276" xr:uid="{00000000-0005-0000-0000-000040010000}"/>
    <cellStyle name="콤마 [0] 2" xfId="402" xr:uid="{00000000-0005-0000-0000-000041010000}"/>
    <cellStyle name="콤마 [0] 3" xfId="433" xr:uid="{00000000-0005-0000-0000-000042010000}"/>
    <cellStyle name="콤마_  종  합  " xfId="277" xr:uid="{00000000-0005-0000-0000-000043010000}"/>
    <cellStyle name="큰제목" xfId="278" xr:uid="{00000000-0005-0000-0000-000044010000}"/>
    <cellStyle name="큰제목 2" xfId="279" xr:uid="{00000000-0005-0000-0000-000045010000}"/>
    <cellStyle name="통화 [0] 2" xfId="280" xr:uid="{00000000-0005-0000-0000-000046010000}"/>
    <cellStyle name="통화 [0] 2 2" xfId="403" xr:uid="{00000000-0005-0000-0000-000047010000}"/>
    <cellStyle name="통화 [0] 2 3" xfId="434" xr:uid="{00000000-0005-0000-0000-000048010000}"/>
    <cellStyle name="퍼센트" xfId="281" xr:uid="{00000000-0005-0000-0000-000049010000}"/>
    <cellStyle name="표준" xfId="0" builtinId="0"/>
    <cellStyle name="표준 10" xfId="282" xr:uid="{00000000-0005-0000-0000-00004B010000}"/>
    <cellStyle name="표준 10 2" xfId="283" xr:uid="{00000000-0005-0000-0000-00004C010000}"/>
    <cellStyle name="표준 100" xfId="284" xr:uid="{00000000-0005-0000-0000-00004D010000}"/>
    <cellStyle name="표준 101" xfId="285" xr:uid="{00000000-0005-0000-0000-00004E010000}"/>
    <cellStyle name="표준 102" xfId="286" xr:uid="{00000000-0005-0000-0000-00004F010000}"/>
    <cellStyle name="표준 103" xfId="287" xr:uid="{00000000-0005-0000-0000-000050010000}"/>
    <cellStyle name="표준 109" xfId="288" xr:uid="{00000000-0005-0000-0000-000051010000}"/>
    <cellStyle name="표준 11" xfId="289" xr:uid="{00000000-0005-0000-0000-000052010000}"/>
    <cellStyle name="표준 11 2" xfId="290" xr:uid="{00000000-0005-0000-0000-000053010000}"/>
    <cellStyle name="표준 110" xfId="291" xr:uid="{00000000-0005-0000-0000-000054010000}"/>
    <cellStyle name="표준 111" xfId="292" xr:uid="{00000000-0005-0000-0000-000055010000}"/>
    <cellStyle name="표준 12" xfId="293" xr:uid="{00000000-0005-0000-0000-000056010000}"/>
    <cellStyle name="표준 13" xfId="294" xr:uid="{00000000-0005-0000-0000-000057010000}"/>
    <cellStyle name="표준 14" xfId="295" xr:uid="{00000000-0005-0000-0000-000058010000}"/>
    <cellStyle name="표준 15" xfId="296" xr:uid="{00000000-0005-0000-0000-000059010000}"/>
    <cellStyle name="표준 16" xfId="297" xr:uid="{00000000-0005-0000-0000-00005A010000}"/>
    <cellStyle name="표준 168" xfId="298" xr:uid="{00000000-0005-0000-0000-00005B010000}"/>
    <cellStyle name="표준 169" xfId="299" xr:uid="{00000000-0005-0000-0000-00005C010000}"/>
    <cellStyle name="표준 17" xfId="300" xr:uid="{00000000-0005-0000-0000-00005D010000}"/>
    <cellStyle name="표준 170" xfId="301" xr:uid="{00000000-0005-0000-0000-00005E010000}"/>
    <cellStyle name="표준 171" xfId="302" xr:uid="{00000000-0005-0000-0000-00005F010000}"/>
    <cellStyle name="표준 172" xfId="303" xr:uid="{00000000-0005-0000-0000-000060010000}"/>
    <cellStyle name="표준 173" xfId="304" xr:uid="{00000000-0005-0000-0000-000061010000}"/>
    <cellStyle name="표준 175" xfId="305" xr:uid="{00000000-0005-0000-0000-000062010000}"/>
    <cellStyle name="표준 176" xfId="306" xr:uid="{00000000-0005-0000-0000-000063010000}"/>
    <cellStyle name="표준 177" xfId="307" xr:uid="{00000000-0005-0000-0000-000064010000}"/>
    <cellStyle name="표준 178" xfId="308" xr:uid="{00000000-0005-0000-0000-000065010000}"/>
    <cellStyle name="표준 179" xfId="309" xr:uid="{00000000-0005-0000-0000-000066010000}"/>
    <cellStyle name="표준 18" xfId="310" xr:uid="{00000000-0005-0000-0000-000067010000}"/>
    <cellStyle name="표준 180" xfId="311" xr:uid="{00000000-0005-0000-0000-000068010000}"/>
    <cellStyle name="표준 181" xfId="312" xr:uid="{00000000-0005-0000-0000-000069010000}"/>
    <cellStyle name="표준 182" xfId="313" xr:uid="{00000000-0005-0000-0000-00006A010000}"/>
    <cellStyle name="표준 183" xfId="314" xr:uid="{00000000-0005-0000-0000-00006B010000}"/>
    <cellStyle name="표준 19" xfId="315" xr:uid="{00000000-0005-0000-0000-00006C010000}"/>
    <cellStyle name="표준 2" xfId="316" xr:uid="{00000000-0005-0000-0000-00006D010000}"/>
    <cellStyle name="표준 2 2" xfId="317" xr:uid="{00000000-0005-0000-0000-00006E010000}"/>
    <cellStyle name="표준 2 3" xfId="318" xr:uid="{00000000-0005-0000-0000-00006F010000}"/>
    <cellStyle name="표준 2 4" xfId="319" xr:uid="{00000000-0005-0000-0000-000070010000}"/>
    <cellStyle name="표준 2 5" xfId="320" xr:uid="{00000000-0005-0000-0000-000071010000}"/>
    <cellStyle name="표준 2_(붙임2) 시정통계 활용도 의견조사표" xfId="321" xr:uid="{00000000-0005-0000-0000-000072010000}"/>
    <cellStyle name="표준 20" xfId="322" xr:uid="{00000000-0005-0000-0000-000073010000}"/>
    <cellStyle name="표준 21" xfId="323" xr:uid="{00000000-0005-0000-0000-000074010000}"/>
    <cellStyle name="표준 22" xfId="324" xr:uid="{00000000-0005-0000-0000-000075010000}"/>
    <cellStyle name="표준 23" xfId="325" xr:uid="{00000000-0005-0000-0000-000076010000}"/>
    <cellStyle name="표준 24" xfId="326" xr:uid="{00000000-0005-0000-0000-000077010000}"/>
    <cellStyle name="표준 25" xfId="327" xr:uid="{00000000-0005-0000-0000-000078010000}"/>
    <cellStyle name="표준 26" xfId="328" xr:uid="{00000000-0005-0000-0000-000079010000}"/>
    <cellStyle name="표준 27" xfId="329" xr:uid="{00000000-0005-0000-0000-00007A010000}"/>
    <cellStyle name="표준 28" xfId="330" xr:uid="{00000000-0005-0000-0000-00007B010000}"/>
    <cellStyle name="표준 29" xfId="331" xr:uid="{00000000-0005-0000-0000-00007C010000}"/>
    <cellStyle name="표준 3" xfId="332" xr:uid="{00000000-0005-0000-0000-00007D010000}"/>
    <cellStyle name="표준 3 2" xfId="333" xr:uid="{00000000-0005-0000-0000-00007E010000}"/>
    <cellStyle name="표준 3 3" xfId="334" xr:uid="{00000000-0005-0000-0000-00007F010000}"/>
    <cellStyle name="표준 3 4" xfId="335" xr:uid="{00000000-0005-0000-0000-000080010000}"/>
    <cellStyle name="표준 3 5" xfId="336" xr:uid="{00000000-0005-0000-0000-000081010000}"/>
    <cellStyle name="표준 3_Book1" xfId="337" xr:uid="{00000000-0005-0000-0000-000082010000}"/>
    <cellStyle name="표준 30" xfId="338" xr:uid="{00000000-0005-0000-0000-000083010000}"/>
    <cellStyle name="표준 31" xfId="339" xr:uid="{00000000-0005-0000-0000-000084010000}"/>
    <cellStyle name="표준 32" xfId="340" xr:uid="{00000000-0005-0000-0000-000085010000}"/>
    <cellStyle name="표준 33" xfId="341" xr:uid="{00000000-0005-0000-0000-000086010000}"/>
    <cellStyle name="표준 34" xfId="342" xr:uid="{00000000-0005-0000-0000-000087010000}"/>
    <cellStyle name="표준 35" xfId="343" xr:uid="{00000000-0005-0000-0000-000088010000}"/>
    <cellStyle name="표준 36" xfId="344" xr:uid="{00000000-0005-0000-0000-000089010000}"/>
    <cellStyle name="표준 37" xfId="345" xr:uid="{00000000-0005-0000-0000-00008A010000}"/>
    <cellStyle name="표준 38" xfId="346" xr:uid="{00000000-0005-0000-0000-00008B010000}"/>
    <cellStyle name="표준 39" xfId="347" xr:uid="{00000000-0005-0000-0000-00008C010000}"/>
    <cellStyle name="표준 4" xfId="348" xr:uid="{00000000-0005-0000-0000-00008D010000}"/>
    <cellStyle name="표준 40" xfId="349" xr:uid="{00000000-0005-0000-0000-00008E010000}"/>
    <cellStyle name="표준 41" xfId="350" xr:uid="{00000000-0005-0000-0000-00008F010000}"/>
    <cellStyle name="표준 42" xfId="351" xr:uid="{00000000-0005-0000-0000-000090010000}"/>
    <cellStyle name="표준 43" xfId="405" xr:uid="{00000000-0005-0000-0000-000091010000}"/>
    <cellStyle name="표준 44" xfId="408" xr:uid="{00000000-0005-0000-0000-000092010000}"/>
    <cellStyle name="표준 45" xfId="409" xr:uid="{00000000-0005-0000-0000-000093010000}"/>
    <cellStyle name="표준 46" xfId="404" xr:uid="{00000000-0005-0000-0000-000094010000}"/>
    <cellStyle name="표준 47" xfId="407" xr:uid="{00000000-0005-0000-0000-000095010000}"/>
    <cellStyle name="표준 48" xfId="410" xr:uid="{00000000-0005-0000-0000-000096010000}"/>
    <cellStyle name="표준 5" xfId="352" xr:uid="{00000000-0005-0000-0000-000097010000}"/>
    <cellStyle name="표준 6" xfId="353" xr:uid="{00000000-0005-0000-0000-000098010000}"/>
    <cellStyle name="표준 6 2" xfId="354" xr:uid="{00000000-0005-0000-0000-000099010000}"/>
    <cellStyle name="표준 6 3" xfId="355" xr:uid="{00000000-0005-0000-0000-00009A010000}"/>
    <cellStyle name="표준 6 4" xfId="356" xr:uid="{00000000-0005-0000-0000-00009B010000}"/>
    <cellStyle name="표준 6 5" xfId="357" xr:uid="{00000000-0005-0000-0000-00009C010000}"/>
    <cellStyle name="표준 7" xfId="358" xr:uid="{00000000-0005-0000-0000-00009D010000}"/>
    <cellStyle name="표준 79" xfId="359" xr:uid="{00000000-0005-0000-0000-00009E010000}"/>
    <cellStyle name="표준 8" xfId="360" xr:uid="{00000000-0005-0000-0000-00009F010000}"/>
    <cellStyle name="표준 80" xfId="361" xr:uid="{00000000-0005-0000-0000-0000A0010000}"/>
    <cellStyle name="표준 87" xfId="362" xr:uid="{00000000-0005-0000-0000-0000A1010000}"/>
    <cellStyle name="표준 88" xfId="363" xr:uid="{00000000-0005-0000-0000-0000A2010000}"/>
    <cellStyle name="표준 89" xfId="364" xr:uid="{00000000-0005-0000-0000-0000A3010000}"/>
    <cellStyle name="표준 9" xfId="365" xr:uid="{00000000-0005-0000-0000-0000A4010000}"/>
    <cellStyle name="표준 90" xfId="366" xr:uid="{00000000-0005-0000-0000-0000A5010000}"/>
    <cellStyle name="표준 91" xfId="367" xr:uid="{00000000-0005-0000-0000-0000A6010000}"/>
    <cellStyle name="표준 92" xfId="368" xr:uid="{00000000-0005-0000-0000-0000A7010000}"/>
    <cellStyle name="표준 94" xfId="369" xr:uid="{00000000-0005-0000-0000-0000A8010000}"/>
    <cellStyle name="표준 95" xfId="370" xr:uid="{00000000-0005-0000-0000-0000A9010000}"/>
    <cellStyle name="표준 96" xfId="371" xr:uid="{00000000-0005-0000-0000-0000AA010000}"/>
    <cellStyle name="표준 97" xfId="372" xr:uid="{00000000-0005-0000-0000-0000AB010000}"/>
    <cellStyle name="표준 98" xfId="373" xr:uid="{00000000-0005-0000-0000-0000AC010000}"/>
    <cellStyle name="표준 99" xfId="374" xr:uid="{00000000-0005-0000-0000-0000AD010000}"/>
    <cellStyle name="표준_kc-elec system check list" xfId="375" xr:uid="{00000000-0005-0000-0000-0000AE010000}"/>
    <cellStyle name="하이퍼링크 2" xfId="376" xr:uid="{00000000-0005-0000-0000-0000AF010000}"/>
    <cellStyle name="합산" xfId="377" xr:uid="{00000000-0005-0000-0000-0000B0010000}"/>
    <cellStyle name="화폐기호" xfId="378" xr:uid="{00000000-0005-0000-0000-0000B1010000}"/>
    <cellStyle name="화폐기호0" xfId="379" xr:uid="{00000000-0005-0000-0000-0000B201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66</v>
      </c>
      <c r="C1" s="4" t="b">
        <v>0</v>
      </c>
    </row>
    <row r="2" spans="1:3" ht="13.5" thickBot="1">
      <c r="A2" s="3" t="s">
        <v>54</v>
      </c>
    </row>
    <row r="3" spans="1:3" ht="13.5" thickBot="1">
      <c r="A3" s="5" t="s">
        <v>55</v>
      </c>
      <c r="C3" s="6" t="s">
        <v>56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57</v>
      </c>
      <c r="C7" s="7" t="e">
        <v>#NAME?</v>
      </c>
    </row>
    <row r="8" spans="1:3">
      <c r="A8" s="9" t="s">
        <v>58</v>
      </c>
      <c r="C8" s="7" t="e">
        <v>#NAME?</v>
      </c>
    </row>
    <row r="9" spans="1:3">
      <c r="A9" s="10" t="s">
        <v>59</v>
      </c>
      <c r="C9" s="7" t="e">
        <v>#NAME?</v>
      </c>
    </row>
    <row r="10" spans="1:3">
      <c r="A10" s="9" t="s">
        <v>60</v>
      </c>
      <c r="C10" s="7" t="b">
        <v>0</v>
      </c>
    </row>
    <row r="11" spans="1:3" ht="13.5" thickBot="1">
      <c r="A11" s="11" t="s">
        <v>61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62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63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64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65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67</v>
      </c>
    </row>
    <row r="2" spans="1:3" ht="13.5" thickBot="1">
      <c r="A2" s="3" t="s">
        <v>54</v>
      </c>
    </row>
    <row r="3" spans="1:3" ht="13.5" thickBot="1">
      <c r="A3" s="5" t="s">
        <v>55</v>
      </c>
      <c r="C3" s="6" t="s">
        <v>56</v>
      </c>
    </row>
    <row r="4" spans="1:3">
      <c r="A4" s="5">
        <v>3</v>
      </c>
    </row>
    <row r="6" spans="1:3" ht="13.5" thickBot="1"/>
    <row r="7" spans="1:3">
      <c r="A7" s="8" t="s">
        <v>57</v>
      </c>
    </row>
    <row r="8" spans="1:3">
      <c r="A8" s="9" t="s">
        <v>58</v>
      </c>
    </row>
    <row r="9" spans="1:3">
      <c r="A9" s="10" t="s">
        <v>59</v>
      </c>
    </row>
    <row r="10" spans="1:3">
      <c r="A10" s="9" t="s">
        <v>60</v>
      </c>
    </row>
    <row r="11" spans="1:3" ht="13.5" thickBot="1">
      <c r="A11" s="11" t="s">
        <v>61</v>
      </c>
    </row>
    <row r="13" spans="1:3" ht="13.5" thickBot="1"/>
    <row r="14" spans="1:3" ht="13.5" thickBot="1">
      <c r="A14" s="6" t="s">
        <v>62</v>
      </c>
    </row>
    <row r="16" spans="1:3" ht="13.5" thickBot="1"/>
    <row r="17" spans="1:3" ht="13.5" thickBot="1">
      <c r="C17" s="6" t="s">
        <v>63</v>
      </c>
    </row>
    <row r="20" spans="1:3">
      <c r="A20" s="13" t="s">
        <v>64</v>
      </c>
    </row>
    <row r="26" spans="1:3" ht="13.5" thickBot="1">
      <c r="C26" s="15" t="s">
        <v>65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0"/>
  <sheetViews>
    <sheetView tabSelected="1" zoomScale="85" zoomScaleNormal="85" workbookViewId="0">
      <selection activeCell="C1" sqref="C1:I1"/>
    </sheetView>
  </sheetViews>
  <sheetFormatPr defaultRowHeight="16.5"/>
  <cols>
    <col min="1" max="1" width="13.625" style="18" customWidth="1"/>
    <col min="2" max="2" width="13.75" style="38" customWidth="1"/>
    <col min="3" max="3" width="12" style="38" customWidth="1"/>
    <col min="4" max="4" width="11.625" style="38" customWidth="1"/>
    <col min="5" max="5" width="12.75" style="38" customWidth="1"/>
    <col min="6" max="9" width="13" style="38" customWidth="1"/>
    <col min="10" max="11" width="11.125" style="38" customWidth="1"/>
    <col min="12" max="16384" width="9" style="38"/>
  </cols>
  <sheetData>
    <row r="1" spans="1:12" ht="31.5" customHeight="1">
      <c r="C1" s="55" t="s">
        <v>89</v>
      </c>
      <c r="D1" s="56"/>
      <c r="E1" s="56"/>
      <c r="F1" s="56"/>
      <c r="G1" s="56"/>
      <c r="H1" s="56"/>
      <c r="I1" s="56"/>
    </row>
    <row r="2" spans="1:12">
      <c r="A2" s="18" t="s">
        <v>74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12" ht="36" customHeight="1">
      <c r="A3" s="57" t="s">
        <v>6</v>
      </c>
      <c r="B3" s="59" t="s">
        <v>53</v>
      </c>
      <c r="C3" s="60"/>
      <c r="D3" s="61"/>
      <c r="E3" s="62" t="s">
        <v>1</v>
      </c>
      <c r="F3" s="60"/>
      <c r="G3" s="60"/>
      <c r="H3" s="61"/>
      <c r="I3" s="62" t="s">
        <v>75</v>
      </c>
      <c r="J3" s="60"/>
      <c r="K3" s="61"/>
    </row>
    <row r="4" spans="1:12" ht="21" customHeight="1">
      <c r="A4" s="58"/>
      <c r="B4" s="31" t="s">
        <v>2</v>
      </c>
      <c r="C4" s="31" t="s">
        <v>3</v>
      </c>
      <c r="D4" s="31" t="s">
        <v>4</v>
      </c>
      <c r="E4" s="31" t="s">
        <v>2</v>
      </c>
      <c r="F4" s="31" t="s">
        <v>3</v>
      </c>
      <c r="G4" s="31" t="s">
        <v>4</v>
      </c>
      <c r="H4" s="31" t="s">
        <v>5</v>
      </c>
      <c r="I4" s="31" t="s">
        <v>2</v>
      </c>
      <c r="J4" s="31" t="s">
        <v>3</v>
      </c>
      <c r="K4" s="31" t="s">
        <v>4</v>
      </c>
    </row>
    <row r="5" spans="1:12" s="22" customFormat="1" ht="20.25" customHeight="1">
      <c r="A5" s="32" t="s">
        <v>68</v>
      </c>
      <c r="B5" s="25">
        <f t="shared" ref="B5:H5" si="0">B6+B14+B23+B39+B52</f>
        <v>1030456</v>
      </c>
      <c r="C5" s="25">
        <f t="shared" si="0"/>
        <v>523226</v>
      </c>
      <c r="D5" s="25">
        <f t="shared" si="0"/>
        <v>507230</v>
      </c>
      <c r="E5" s="25">
        <f t="shared" si="0"/>
        <v>1015361</v>
      </c>
      <c r="F5" s="25">
        <f t="shared" si="0"/>
        <v>513976</v>
      </c>
      <c r="G5" s="25">
        <f t="shared" si="0"/>
        <v>501385</v>
      </c>
      <c r="H5" s="25">
        <f t="shared" si="0"/>
        <v>457024</v>
      </c>
      <c r="I5" s="45">
        <f>I6+I14+I23+I39+I52</f>
        <v>15095</v>
      </c>
      <c r="J5" s="45">
        <f>J6+J14+J23+J39+J52</f>
        <v>9250</v>
      </c>
      <c r="K5" s="45">
        <f>K6+K14+K23+K39+K52</f>
        <v>5845</v>
      </c>
    </row>
    <row r="6" spans="1:12" ht="17.25">
      <c r="A6" s="28" t="s">
        <v>69</v>
      </c>
      <c r="B6" s="29">
        <f>(E6+I6)</f>
        <v>218270</v>
      </c>
      <c r="C6" s="29">
        <f>(F6+J6)</f>
        <v>111199</v>
      </c>
      <c r="D6" s="29">
        <f>(G6+K6)</f>
        <v>107071</v>
      </c>
      <c r="E6" s="30">
        <f>SUM(F6:G6)</f>
        <v>215009</v>
      </c>
      <c r="F6" s="30">
        <f>SUM(F7:F13)</f>
        <v>109333</v>
      </c>
      <c r="G6" s="30">
        <f t="shared" ref="G6:H6" si="1">SUM(G7:G13)</f>
        <v>105676</v>
      </c>
      <c r="H6" s="30">
        <f t="shared" si="1"/>
        <v>97216</v>
      </c>
      <c r="I6" s="46">
        <f>SUM(I7:I13)</f>
        <v>3261</v>
      </c>
      <c r="J6" s="46">
        <f>SUM(J7:J13)</f>
        <v>1866</v>
      </c>
      <c r="K6" s="46">
        <f>SUM(K7:K13)</f>
        <v>1395</v>
      </c>
    </row>
    <row r="7" spans="1:12" ht="17.25">
      <c r="A7" s="36" t="s">
        <v>80</v>
      </c>
      <c r="B7" s="33">
        <f t="shared" ref="B7:D63" si="2">(E7+I7)</f>
        <v>19299</v>
      </c>
      <c r="C7" s="33">
        <f t="shared" si="2"/>
        <v>9875</v>
      </c>
      <c r="D7" s="33">
        <f t="shared" si="2"/>
        <v>9424</v>
      </c>
      <c r="E7" s="34">
        <f t="shared" ref="E7:E65" si="3">SUM(F7:G7)</f>
        <v>19125</v>
      </c>
      <c r="F7" s="39">
        <v>9785</v>
      </c>
      <c r="G7" s="39">
        <v>9340</v>
      </c>
      <c r="H7" s="39">
        <v>9128</v>
      </c>
      <c r="I7" s="46">
        <f>J7+K7</f>
        <v>174</v>
      </c>
      <c r="J7" s="40">
        <v>90</v>
      </c>
      <c r="K7" s="41">
        <v>84</v>
      </c>
    </row>
    <row r="8" spans="1:12" ht="17.25">
      <c r="A8" s="36" t="s">
        <v>7</v>
      </c>
      <c r="B8" s="33">
        <f t="shared" si="2"/>
        <v>43403</v>
      </c>
      <c r="C8" s="33">
        <f t="shared" si="2"/>
        <v>21814</v>
      </c>
      <c r="D8" s="33">
        <f t="shared" si="2"/>
        <v>21589</v>
      </c>
      <c r="E8" s="34">
        <f t="shared" si="3"/>
        <v>43172</v>
      </c>
      <c r="F8" s="39">
        <v>21707</v>
      </c>
      <c r="G8" s="39">
        <v>21465</v>
      </c>
      <c r="H8" s="39">
        <v>16707</v>
      </c>
      <c r="I8" s="46">
        <f t="shared" ref="I8:I65" si="4">J8+K8</f>
        <v>231</v>
      </c>
      <c r="J8" s="40">
        <v>107</v>
      </c>
      <c r="K8" s="41">
        <v>124</v>
      </c>
    </row>
    <row r="9" spans="1:12" ht="17.25">
      <c r="A9" s="36" t="s">
        <v>8</v>
      </c>
      <c r="B9" s="33">
        <f t="shared" si="2"/>
        <v>7317</v>
      </c>
      <c r="C9" s="33">
        <f t="shared" si="2"/>
        <v>3823</v>
      </c>
      <c r="D9" s="33">
        <f t="shared" si="2"/>
        <v>3494</v>
      </c>
      <c r="E9" s="34">
        <f t="shared" si="3"/>
        <v>6891</v>
      </c>
      <c r="F9" s="39">
        <v>3460</v>
      </c>
      <c r="G9" s="39">
        <v>3431</v>
      </c>
      <c r="H9" s="39">
        <v>3683</v>
      </c>
      <c r="I9" s="46">
        <f t="shared" si="4"/>
        <v>426</v>
      </c>
      <c r="J9" s="40">
        <v>363</v>
      </c>
      <c r="K9" s="41">
        <v>63</v>
      </c>
    </row>
    <row r="10" spans="1:12" ht="17.25">
      <c r="A10" s="36" t="s">
        <v>9</v>
      </c>
      <c r="B10" s="33">
        <f t="shared" si="2"/>
        <v>50037</v>
      </c>
      <c r="C10" s="33">
        <f t="shared" si="2"/>
        <v>25211</v>
      </c>
      <c r="D10" s="33">
        <f t="shared" si="2"/>
        <v>24826</v>
      </c>
      <c r="E10" s="34">
        <f t="shared" si="3"/>
        <v>49784</v>
      </c>
      <c r="F10" s="39">
        <v>25115</v>
      </c>
      <c r="G10" s="39">
        <v>24669</v>
      </c>
      <c r="H10" s="39">
        <v>21371</v>
      </c>
      <c r="I10" s="46">
        <f t="shared" si="4"/>
        <v>253</v>
      </c>
      <c r="J10" s="40">
        <v>96</v>
      </c>
      <c r="K10" s="41">
        <v>157</v>
      </c>
    </row>
    <row r="11" spans="1:12" s="24" customFormat="1" ht="17.25">
      <c r="A11" s="23" t="s">
        <v>10</v>
      </c>
      <c r="B11" s="26">
        <f t="shared" si="2"/>
        <v>26545</v>
      </c>
      <c r="C11" s="26">
        <f t="shared" si="2"/>
        <v>13677</v>
      </c>
      <c r="D11" s="26">
        <f t="shared" si="2"/>
        <v>12868</v>
      </c>
      <c r="E11" s="27">
        <f t="shared" si="3"/>
        <v>25746</v>
      </c>
      <c r="F11" s="39">
        <v>13079</v>
      </c>
      <c r="G11" s="39">
        <v>12667</v>
      </c>
      <c r="H11" s="39">
        <v>11238</v>
      </c>
      <c r="I11" s="46">
        <f t="shared" si="4"/>
        <v>799</v>
      </c>
      <c r="J11" s="40">
        <v>598</v>
      </c>
      <c r="K11" s="41">
        <v>201</v>
      </c>
    </row>
    <row r="12" spans="1:12" ht="17.25">
      <c r="A12" s="23" t="s">
        <v>11</v>
      </c>
      <c r="B12" s="33">
        <f t="shared" si="2"/>
        <v>40858</v>
      </c>
      <c r="C12" s="33">
        <f t="shared" si="2"/>
        <v>20723</v>
      </c>
      <c r="D12" s="33">
        <f t="shared" si="2"/>
        <v>20135</v>
      </c>
      <c r="E12" s="34">
        <f t="shared" si="3"/>
        <v>40154</v>
      </c>
      <c r="F12" s="39">
        <v>20385</v>
      </c>
      <c r="G12" s="39">
        <v>19769</v>
      </c>
      <c r="H12" s="39">
        <v>18307</v>
      </c>
      <c r="I12" s="46">
        <f t="shared" si="4"/>
        <v>704</v>
      </c>
      <c r="J12" s="40">
        <v>338</v>
      </c>
      <c r="K12" s="41">
        <v>366</v>
      </c>
    </row>
    <row r="13" spans="1:12" ht="17.25">
      <c r="A13" s="23" t="s">
        <v>12</v>
      </c>
      <c r="B13" s="33">
        <f t="shared" si="2"/>
        <v>30811</v>
      </c>
      <c r="C13" s="33">
        <f t="shared" si="2"/>
        <v>16076</v>
      </c>
      <c r="D13" s="33">
        <f t="shared" si="2"/>
        <v>14735</v>
      </c>
      <c r="E13" s="34">
        <f t="shared" si="3"/>
        <v>30137</v>
      </c>
      <c r="F13" s="39">
        <v>15802</v>
      </c>
      <c r="G13" s="39">
        <v>14335</v>
      </c>
      <c r="H13" s="39">
        <v>16782</v>
      </c>
      <c r="I13" s="46">
        <f t="shared" si="4"/>
        <v>674</v>
      </c>
      <c r="J13" s="40">
        <v>274</v>
      </c>
      <c r="K13" s="41">
        <v>400</v>
      </c>
    </row>
    <row r="14" spans="1:12" ht="17.25">
      <c r="A14" s="28" t="s">
        <v>70</v>
      </c>
      <c r="B14" s="29">
        <f t="shared" si="2"/>
        <v>250652</v>
      </c>
      <c r="C14" s="29">
        <f t="shared" si="2"/>
        <v>128460</v>
      </c>
      <c r="D14" s="29">
        <f t="shared" si="2"/>
        <v>122192</v>
      </c>
      <c r="E14" s="30">
        <f t="shared" si="3"/>
        <v>246893</v>
      </c>
      <c r="F14" s="30">
        <f t="shared" ref="F14:H14" si="5">SUM(F15:F22)</f>
        <v>125980</v>
      </c>
      <c r="G14" s="30">
        <f t="shared" si="5"/>
        <v>120913</v>
      </c>
      <c r="H14" s="30">
        <f t="shared" si="5"/>
        <v>106367</v>
      </c>
      <c r="I14" s="47">
        <f>SUM(I15:I22)</f>
        <v>3759</v>
      </c>
      <c r="J14" s="47">
        <f>SUM(J15:J22)</f>
        <v>2480</v>
      </c>
      <c r="K14" s="47">
        <f t="shared" ref="K14" si="6">SUM(K15:K22)</f>
        <v>1279</v>
      </c>
    </row>
    <row r="15" spans="1:12" ht="17.25">
      <c r="A15" s="36" t="s">
        <v>13</v>
      </c>
      <c r="B15" s="33">
        <f t="shared" si="2"/>
        <v>40203</v>
      </c>
      <c r="C15" s="33">
        <f t="shared" si="2"/>
        <v>20233</v>
      </c>
      <c r="D15" s="33">
        <f t="shared" si="2"/>
        <v>19970</v>
      </c>
      <c r="E15" s="34">
        <f t="shared" si="3"/>
        <v>39978</v>
      </c>
      <c r="F15" s="39">
        <v>20121</v>
      </c>
      <c r="G15" s="39">
        <v>19857</v>
      </c>
      <c r="H15" s="39">
        <v>15610</v>
      </c>
      <c r="I15" s="46">
        <f t="shared" si="4"/>
        <v>225</v>
      </c>
      <c r="J15" s="40">
        <v>112</v>
      </c>
      <c r="K15" s="41">
        <v>113</v>
      </c>
      <c r="L15" s="21"/>
    </row>
    <row r="16" spans="1:12" ht="17.25">
      <c r="A16" s="42" t="s">
        <v>85</v>
      </c>
      <c r="B16" s="33">
        <f t="shared" si="2"/>
        <v>27414</v>
      </c>
      <c r="C16" s="33">
        <f>(F16+J16)</f>
        <v>13798</v>
      </c>
      <c r="D16" s="33">
        <f>(G16+K16)</f>
        <v>13616</v>
      </c>
      <c r="E16" s="34">
        <f>SUM(F16:G16)</f>
        <v>27137</v>
      </c>
      <c r="F16" s="39">
        <v>13672</v>
      </c>
      <c r="G16" s="39">
        <v>13465</v>
      </c>
      <c r="H16" s="39">
        <v>12363</v>
      </c>
      <c r="I16" s="46">
        <f t="shared" si="4"/>
        <v>277</v>
      </c>
      <c r="J16" s="40">
        <v>126</v>
      </c>
      <c r="K16" s="41">
        <v>151</v>
      </c>
      <c r="L16" s="21"/>
    </row>
    <row r="17" spans="1:12" ht="17.25">
      <c r="A17" s="42" t="s">
        <v>86</v>
      </c>
      <c r="B17" s="33">
        <f t="shared" si="2"/>
        <v>35926</v>
      </c>
      <c r="C17" s="33">
        <f>(F17+J17)</f>
        <v>19656</v>
      </c>
      <c r="D17" s="33">
        <f>(G17+K17)</f>
        <v>16270</v>
      </c>
      <c r="E17" s="34">
        <f>SUM(F17:G17)</f>
        <v>34641</v>
      </c>
      <c r="F17" s="39">
        <v>18840</v>
      </c>
      <c r="G17" s="39">
        <v>15801</v>
      </c>
      <c r="H17" s="39">
        <v>18677</v>
      </c>
      <c r="I17" s="46">
        <f t="shared" si="4"/>
        <v>1285</v>
      </c>
      <c r="J17" s="40">
        <v>816</v>
      </c>
      <c r="K17" s="41">
        <v>469</v>
      </c>
    </row>
    <row r="18" spans="1:12" ht="17.25">
      <c r="A18" s="36" t="s">
        <v>14</v>
      </c>
      <c r="B18" s="33">
        <f t="shared" si="2"/>
        <v>27129</v>
      </c>
      <c r="C18" s="33">
        <f t="shared" si="2"/>
        <v>13568</v>
      </c>
      <c r="D18" s="33">
        <f t="shared" si="2"/>
        <v>13561</v>
      </c>
      <c r="E18" s="34">
        <f t="shared" si="3"/>
        <v>26940</v>
      </c>
      <c r="F18" s="39">
        <v>13492</v>
      </c>
      <c r="G18" s="39">
        <v>13448</v>
      </c>
      <c r="H18" s="39">
        <v>10786</v>
      </c>
      <c r="I18" s="46">
        <f t="shared" si="4"/>
        <v>189</v>
      </c>
      <c r="J18" s="40">
        <v>76</v>
      </c>
      <c r="K18" s="41">
        <v>113</v>
      </c>
      <c r="L18" s="21"/>
    </row>
    <row r="19" spans="1:12" ht="17.25">
      <c r="A19" s="36" t="s">
        <v>15</v>
      </c>
      <c r="B19" s="33">
        <f t="shared" si="2"/>
        <v>46314</v>
      </c>
      <c r="C19" s="33">
        <f t="shared" si="2"/>
        <v>22879</v>
      </c>
      <c r="D19" s="33">
        <f t="shared" si="2"/>
        <v>23435</v>
      </c>
      <c r="E19" s="34">
        <f t="shared" si="3"/>
        <v>46069</v>
      </c>
      <c r="F19" s="39">
        <v>22788</v>
      </c>
      <c r="G19" s="39">
        <v>23281</v>
      </c>
      <c r="H19" s="39">
        <v>19766</v>
      </c>
      <c r="I19" s="46">
        <f t="shared" si="4"/>
        <v>245</v>
      </c>
      <c r="J19" s="40">
        <v>91</v>
      </c>
      <c r="K19" s="41">
        <v>154</v>
      </c>
      <c r="L19" s="21"/>
    </row>
    <row r="20" spans="1:12" ht="17.25">
      <c r="A20" s="36" t="s">
        <v>16</v>
      </c>
      <c r="B20" s="33">
        <f t="shared" si="2"/>
        <v>39227</v>
      </c>
      <c r="C20" s="33">
        <f t="shared" si="2"/>
        <v>19870</v>
      </c>
      <c r="D20" s="33">
        <f t="shared" si="2"/>
        <v>19357</v>
      </c>
      <c r="E20" s="34">
        <f t="shared" si="3"/>
        <v>38875</v>
      </c>
      <c r="F20" s="39">
        <v>19653</v>
      </c>
      <c r="G20" s="39">
        <v>19222</v>
      </c>
      <c r="H20" s="39">
        <v>15820</v>
      </c>
      <c r="I20" s="46">
        <f t="shared" si="4"/>
        <v>352</v>
      </c>
      <c r="J20" s="40">
        <v>217</v>
      </c>
      <c r="K20" s="41">
        <v>135</v>
      </c>
      <c r="L20" s="21"/>
    </row>
    <row r="21" spans="1:12" ht="17.25">
      <c r="A21" s="36" t="s">
        <v>17</v>
      </c>
      <c r="B21" s="33">
        <f t="shared" si="2"/>
        <v>26230</v>
      </c>
      <c r="C21" s="33">
        <f t="shared" si="2"/>
        <v>13793</v>
      </c>
      <c r="D21" s="33">
        <f t="shared" si="2"/>
        <v>12437</v>
      </c>
      <c r="E21" s="34">
        <f t="shared" si="3"/>
        <v>25825</v>
      </c>
      <c r="F21" s="39">
        <v>13472</v>
      </c>
      <c r="G21" s="39">
        <v>12353</v>
      </c>
      <c r="H21" s="39">
        <v>9885</v>
      </c>
      <c r="I21" s="46">
        <f t="shared" si="4"/>
        <v>405</v>
      </c>
      <c r="J21" s="40">
        <v>321</v>
      </c>
      <c r="K21" s="41">
        <v>84</v>
      </c>
      <c r="L21" s="21"/>
    </row>
    <row r="22" spans="1:12" ht="17.25">
      <c r="A22" s="36" t="s">
        <v>18</v>
      </c>
      <c r="B22" s="33">
        <f t="shared" si="2"/>
        <v>8209</v>
      </c>
      <c r="C22" s="33">
        <f t="shared" si="2"/>
        <v>4663</v>
      </c>
      <c r="D22" s="33">
        <f t="shared" si="2"/>
        <v>3546</v>
      </c>
      <c r="E22" s="34">
        <f t="shared" si="3"/>
        <v>7428</v>
      </c>
      <c r="F22" s="39">
        <v>3942</v>
      </c>
      <c r="G22" s="39">
        <v>3486</v>
      </c>
      <c r="H22" s="39">
        <v>3460</v>
      </c>
      <c r="I22" s="46">
        <f t="shared" si="4"/>
        <v>781</v>
      </c>
      <c r="J22" s="40">
        <v>721</v>
      </c>
      <c r="K22" s="41">
        <v>60</v>
      </c>
      <c r="L22" s="21"/>
    </row>
    <row r="23" spans="1:12" ht="17.25">
      <c r="A23" s="28" t="s">
        <v>71</v>
      </c>
      <c r="B23" s="29">
        <f t="shared" si="2"/>
        <v>180655</v>
      </c>
      <c r="C23" s="29">
        <f t="shared" si="2"/>
        <v>90017</v>
      </c>
      <c r="D23" s="29">
        <f t="shared" si="2"/>
        <v>90638</v>
      </c>
      <c r="E23" s="30">
        <f t="shared" si="3"/>
        <v>178455</v>
      </c>
      <c r="F23" s="35">
        <f t="shared" ref="F23:H23" si="7">SUM(F24:F38)</f>
        <v>88694</v>
      </c>
      <c r="G23" s="35">
        <f t="shared" si="7"/>
        <v>89761</v>
      </c>
      <c r="H23" s="35">
        <f t="shared" si="7"/>
        <v>84803</v>
      </c>
      <c r="I23" s="48">
        <f>SUM(I24:I38)</f>
        <v>2200</v>
      </c>
      <c r="J23" s="48">
        <f t="shared" ref="J23:K23" si="8">SUM(J24:J38)</f>
        <v>1323</v>
      </c>
      <c r="K23" s="48">
        <f t="shared" si="8"/>
        <v>877</v>
      </c>
    </row>
    <row r="24" spans="1:12" ht="17.25">
      <c r="A24" s="36" t="s">
        <v>19</v>
      </c>
      <c r="B24" s="33">
        <f t="shared" si="2"/>
        <v>4254</v>
      </c>
      <c r="C24" s="33">
        <f t="shared" si="2"/>
        <v>2269</v>
      </c>
      <c r="D24" s="33">
        <f t="shared" si="2"/>
        <v>1985</v>
      </c>
      <c r="E24" s="34">
        <f t="shared" si="3"/>
        <v>4072</v>
      </c>
      <c r="F24" s="44">
        <v>2103</v>
      </c>
      <c r="G24" s="44">
        <v>1969</v>
      </c>
      <c r="H24" s="44">
        <v>2339</v>
      </c>
      <c r="I24" s="46">
        <f t="shared" si="4"/>
        <v>182</v>
      </c>
      <c r="J24" s="41">
        <v>166</v>
      </c>
      <c r="K24" s="41">
        <v>16</v>
      </c>
    </row>
    <row r="25" spans="1:12" ht="17.25">
      <c r="A25" s="36" t="s">
        <v>20</v>
      </c>
      <c r="B25" s="33">
        <f t="shared" si="2"/>
        <v>12136</v>
      </c>
      <c r="C25" s="33">
        <f t="shared" si="2"/>
        <v>6223</v>
      </c>
      <c r="D25" s="33">
        <f t="shared" si="2"/>
        <v>5913</v>
      </c>
      <c r="E25" s="34">
        <f t="shared" si="3"/>
        <v>11926</v>
      </c>
      <c r="F25" s="44">
        <v>6109</v>
      </c>
      <c r="G25" s="44">
        <v>5817</v>
      </c>
      <c r="H25" s="44">
        <v>5533</v>
      </c>
      <c r="I25" s="46">
        <f t="shared" si="4"/>
        <v>210</v>
      </c>
      <c r="J25" s="41">
        <v>114</v>
      </c>
      <c r="K25" s="41">
        <v>96</v>
      </c>
    </row>
    <row r="26" spans="1:12" ht="17.25">
      <c r="A26" s="36" t="s">
        <v>21</v>
      </c>
      <c r="B26" s="33">
        <f t="shared" si="2"/>
        <v>3679</v>
      </c>
      <c r="C26" s="33">
        <f t="shared" si="2"/>
        <v>2111</v>
      </c>
      <c r="D26" s="33">
        <f t="shared" si="2"/>
        <v>1568</v>
      </c>
      <c r="E26" s="34">
        <f t="shared" si="3"/>
        <v>3248</v>
      </c>
      <c r="F26" s="44">
        <v>1722</v>
      </c>
      <c r="G26" s="44">
        <v>1526</v>
      </c>
      <c r="H26" s="44">
        <v>1729</v>
      </c>
      <c r="I26" s="46">
        <f t="shared" si="4"/>
        <v>431</v>
      </c>
      <c r="J26" s="41">
        <v>389</v>
      </c>
      <c r="K26" s="41">
        <v>42</v>
      </c>
    </row>
    <row r="27" spans="1:12" ht="17.25">
      <c r="A27" s="36" t="s">
        <v>22</v>
      </c>
      <c r="B27" s="33">
        <f t="shared" si="2"/>
        <v>3876</v>
      </c>
      <c r="C27" s="33">
        <f t="shared" si="2"/>
        <v>1964</v>
      </c>
      <c r="D27" s="33">
        <f t="shared" si="2"/>
        <v>1912</v>
      </c>
      <c r="E27" s="34">
        <f t="shared" si="3"/>
        <v>3758</v>
      </c>
      <c r="F27" s="44">
        <v>1874</v>
      </c>
      <c r="G27" s="44">
        <v>1884</v>
      </c>
      <c r="H27" s="44">
        <v>2199</v>
      </c>
      <c r="I27" s="46">
        <f t="shared" si="4"/>
        <v>118</v>
      </c>
      <c r="J27" s="41">
        <v>90</v>
      </c>
      <c r="K27" s="41">
        <v>28</v>
      </c>
    </row>
    <row r="28" spans="1:12" ht="17.25">
      <c r="A28" s="36" t="s">
        <v>23</v>
      </c>
      <c r="B28" s="33">
        <f t="shared" si="2"/>
        <v>13959</v>
      </c>
      <c r="C28" s="33">
        <f t="shared" si="2"/>
        <v>6943</v>
      </c>
      <c r="D28" s="33">
        <f t="shared" si="2"/>
        <v>7016</v>
      </c>
      <c r="E28" s="34">
        <f t="shared" si="3"/>
        <v>13857</v>
      </c>
      <c r="F28" s="44">
        <v>6876</v>
      </c>
      <c r="G28" s="44">
        <v>6981</v>
      </c>
      <c r="H28" s="44">
        <v>5673</v>
      </c>
      <c r="I28" s="46">
        <f t="shared" si="4"/>
        <v>102</v>
      </c>
      <c r="J28" s="41">
        <v>67</v>
      </c>
      <c r="K28" s="41">
        <v>35</v>
      </c>
    </row>
    <row r="29" spans="1:12" ht="17.25">
      <c r="A29" s="36" t="s">
        <v>24</v>
      </c>
      <c r="B29" s="33">
        <f t="shared" si="2"/>
        <v>2323</v>
      </c>
      <c r="C29" s="33">
        <f t="shared" si="2"/>
        <v>1190</v>
      </c>
      <c r="D29" s="33">
        <f t="shared" si="2"/>
        <v>1133</v>
      </c>
      <c r="E29" s="34">
        <f t="shared" si="3"/>
        <v>2279</v>
      </c>
      <c r="F29" s="44">
        <v>1159</v>
      </c>
      <c r="G29" s="44">
        <v>1120</v>
      </c>
      <c r="H29" s="44">
        <v>1375</v>
      </c>
      <c r="I29" s="46">
        <f t="shared" si="4"/>
        <v>44</v>
      </c>
      <c r="J29" s="41">
        <v>31</v>
      </c>
      <c r="K29" s="41">
        <v>13</v>
      </c>
    </row>
    <row r="30" spans="1:12" ht="17.25">
      <c r="A30" s="37" t="s">
        <v>25</v>
      </c>
      <c r="B30" s="33">
        <f t="shared" si="2"/>
        <v>42476</v>
      </c>
      <c r="C30" s="33">
        <f t="shared" si="2"/>
        <v>21058</v>
      </c>
      <c r="D30" s="33">
        <f t="shared" si="2"/>
        <v>21418</v>
      </c>
      <c r="E30" s="34">
        <f t="shared" si="3"/>
        <v>42014</v>
      </c>
      <c r="F30" s="44">
        <v>20834</v>
      </c>
      <c r="G30" s="44">
        <v>21180</v>
      </c>
      <c r="H30" s="44">
        <v>17132</v>
      </c>
      <c r="I30" s="46">
        <f t="shared" si="4"/>
        <v>462</v>
      </c>
      <c r="J30" s="41">
        <v>224</v>
      </c>
      <c r="K30" s="41">
        <v>238</v>
      </c>
      <c r="L30" s="19"/>
    </row>
    <row r="31" spans="1:12" ht="17.25">
      <c r="A31" s="37" t="s">
        <v>26</v>
      </c>
      <c r="B31" s="33">
        <f t="shared" si="2"/>
        <v>11265</v>
      </c>
      <c r="C31" s="33">
        <f t="shared" si="2"/>
        <v>5633</v>
      </c>
      <c r="D31" s="33">
        <f t="shared" si="2"/>
        <v>5632</v>
      </c>
      <c r="E31" s="34">
        <f t="shared" si="3"/>
        <v>11108</v>
      </c>
      <c r="F31" s="44">
        <v>5556</v>
      </c>
      <c r="G31" s="44">
        <v>5552</v>
      </c>
      <c r="H31" s="44">
        <v>6091</v>
      </c>
      <c r="I31" s="46">
        <f t="shared" si="4"/>
        <v>157</v>
      </c>
      <c r="J31" s="41">
        <v>77</v>
      </c>
      <c r="K31" s="41">
        <v>80</v>
      </c>
      <c r="L31" s="19"/>
    </row>
    <row r="32" spans="1:12" ht="17.25">
      <c r="A32" s="37" t="s">
        <v>76</v>
      </c>
      <c r="B32" s="33">
        <f t="shared" si="2"/>
        <v>13892</v>
      </c>
      <c r="C32" s="33">
        <f t="shared" si="2"/>
        <v>6724</v>
      </c>
      <c r="D32" s="33">
        <f t="shared" si="2"/>
        <v>7168</v>
      </c>
      <c r="E32" s="34">
        <f t="shared" si="3"/>
        <v>13837</v>
      </c>
      <c r="F32" s="44">
        <v>6711</v>
      </c>
      <c r="G32" s="44">
        <v>7126</v>
      </c>
      <c r="H32" s="44">
        <v>6349</v>
      </c>
      <c r="I32" s="46">
        <f t="shared" si="4"/>
        <v>55</v>
      </c>
      <c r="J32" s="41">
        <v>13</v>
      </c>
      <c r="K32" s="41">
        <v>42</v>
      </c>
      <c r="L32" s="20"/>
    </row>
    <row r="33" spans="1:12" ht="17.25">
      <c r="A33" s="37" t="s">
        <v>27</v>
      </c>
      <c r="B33" s="33">
        <f t="shared" si="2"/>
        <v>8805</v>
      </c>
      <c r="C33" s="33">
        <f t="shared" si="2"/>
        <v>4261</v>
      </c>
      <c r="D33" s="33">
        <f t="shared" si="2"/>
        <v>4544</v>
      </c>
      <c r="E33" s="34">
        <f t="shared" si="3"/>
        <v>8762</v>
      </c>
      <c r="F33" s="44">
        <v>4249</v>
      </c>
      <c r="G33" s="44">
        <v>4513</v>
      </c>
      <c r="H33" s="44">
        <v>4076</v>
      </c>
      <c r="I33" s="46">
        <f t="shared" si="4"/>
        <v>43</v>
      </c>
      <c r="J33" s="41">
        <v>12</v>
      </c>
      <c r="K33" s="41">
        <v>31</v>
      </c>
      <c r="L33" s="19"/>
    </row>
    <row r="34" spans="1:12" ht="17.25">
      <c r="A34" s="37" t="s">
        <v>28</v>
      </c>
      <c r="B34" s="33">
        <f t="shared" si="2"/>
        <v>9842</v>
      </c>
      <c r="C34" s="33">
        <f t="shared" si="2"/>
        <v>4800</v>
      </c>
      <c r="D34" s="33">
        <f t="shared" si="2"/>
        <v>5042</v>
      </c>
      <c r="E34" s="34">
        <f t="shared" si="3"/>
        <v>9807</v>
      </c>
      <c r="F34" s="44">
        <v>4791</v>
      </c>
      <c r="G34" s="44">
        <v>5016</v>
      </c>
      <c r="H34" s="44">
        <v>4653</v>
      </c>
      <c r="I34" s="46">
        <f t="shared" si="4"/>
        <v>35</v>
      </c>
      <c r="J34" s="41">
        <v>9</v>
      </c>
      <c r="K34" s="41">
        <v>26</v>
      </c>
      <c r="L34" s="19"/>
    </row>
    <row r="35" spans="1:12" ht="17.25">
      <c r="A35" s="43" t="s">
        <v>87</v>
      </c>
      <c r="B35" s="33">
        <f>(E35+I35)</f>
        <v>16001</v>
      </c>
      <c r="C35" s="33">
        <f>(F35+J35)</f>
        <v>7892</v>
      </c>
      <c r="D35" s="33">
        <f>(G35+K35)</f>
        <v>8109</v>
      </c>
      <c r="E35" s="34">
        <f>SUM(F35:G35)</f>
        <v>15947</v>
      </c>
      <c r="F35" s="44">
        <v>7880</v>
      </c>
      <c r="G35" s="44">
        <v>8067</v>
      </c>
      <c r="H35" s="44">
        <v>7249</v>
      </c>
      <c r="I35" s="46">
        <f t="shared" si="4"/>
        <v>54</v>
      </c>
      <c r="J35" s="41">
        <v>12</v>
      </c>
      <c r="K35" s="41">
        <v>42</v>
      </c>
      <c r="L35" s="19"/>
    </row>
    <row r="36" spans="1:12" ht="17.25">
      <c r="A36" s="43" t="s">
        <v>88</v>
      </c>
      <c r="B36" s="33">
        <f t="shared" si="2"/>
        <v>19041</v>
      </c>
      <c r="C36" s="33">
        <f t="shared" si="2"/>
        <v>9454</v>
      </c>
      <c r="D36" s="33">
        <f t="shared" si="2"/>
        <v>9587</v>
      </c>
      <c r="E36" s="34">
        <f t="shared" si="3"/>
        <v>18921</v>
      </c>
      <c r="F36" s="44">
        <v>9402</v>
      </c>
      <c r="G36" s="44">
        <v>9519</v>
      </c>
      <c r="H36" s="44">
        <v>10574</v>
      </c>
      <c r="I36" s="46">
        <f t="shared" si="4"/>
        <v>120</v>
      </c>
      <c r="J36" s="41">
        <v>52</v>
      </c>
      <c r="K36" s="41">
        <v>68</v>
      </c>
      <c r="L36" s="19"/>
    </row>
    <row r="37" spans="1:12" ht="17.25">
      <c r="A37" s="37" t="s">
        <v>29</v>
      </c>
      <c r="B37" s="33">
        <f t="shared" si="2"/>
        <v>7033</v>
      </c>
      <c r="C37" s="33">
        <f t="shared" si="2"/>
        <v>3525</v>
      </c>
      <c r="D37" s="33">
        <f t="shared" si="2"/>
        <v>3508</v>
      </c>
      <c r="E37" s="34">
        <f t="shared" si="3"/>
        <v>6989</v>
      </c>
      <c r="F37" s="44">
        <v>3510</v>
      </c>
      <c r="G37" s="44">
        <v>3479</v>
      </c>
      <c r="H37" s="44">
        <v>3672</v>
      </c>
      <c r="I37" s="46">
        <f t="shared" si="4"/>
        <v>44</v>
      </c>
      <c r="J37" s="41">
        <v>15</v>
      </c>
      <c r="K37" s="41">
        <v>29</v>
      </c>
    </row>
    <row r="38" spans="1:12" ht="17.25">
      <c r="A38" s="36" t="s">
        <v>30</v>
      </c>
      <c r="B38" s="33">
        <f t="shared" si="2"/>
        <v>12073</v>
      </c>
      <c r="C38" s="33">
        <f t="shared" si="2"/>
        <v>5970</v>
      </c>
      <c r="D38" s="33">
        <f t="shared" si="2"/>
        <v>6103</v>
      </c>
      <c r="E38" s="34">
        <f t="shared" si="3"/>
        <v>11930</v>
      </c>
      <c r="F38" s="44">
        <v>5918</v>
      </c>
      <c r="G38" s="44">
        <v>6012</v>
      </c>
      <c r="H38" s="44">
        <v>6159</v>
      </c>
      <c r="I38" s="46">
        <f t="shared" si="4"/>
        <v>143</v>
      </c>
      <c r="J38" s="41">
        <v>52</v>
      </c>
      <c r="K38" s="41">
        <v>91</v>
      </c>
    </row>
    <row r="39" spans="1:12" ht="17.25">
      <c r="A39" s="28" t="s">
        <v>72</v>
      </c>
      <c r="B39" s="29">
        <f t="shared" si="2"/>
        <v>184415</v>
      </c>
      <c r="C39" s="29">
        <f t="shared" si="2"/>
        <v>92139</v>
      </c>
      <c r="D39" s="29">
        <f t="shared" si="2"/>
        <v>92276</v>
      </c>
      <c r="E39" s="30">
        <f t="shared" si="3"/>
        <v>182193</v>
      </c>
      <c r="F39" s="35">
        <f>SUM(F40:F51)</f>
        <v>90865</v>
      </c>
      <c r="G39" s="35">
        <f t="shared" ref="G39:H39" si="9">SUM(G40:G51)</f>
        <v>91328</v>
      </c>
      <c r="H39" s="35">
        <f t="shared" si="9"/>
        <v>82696</v>
      </c>
      <c r="I39" s="48">
        <f>SUM(I40:I51)</f>
        <v>2222</v>
      </c>
      <c r="J39" s="48">
        <f t="shared" ref="J39:K39" si="10">SUM(J40:J51)</f>
        <v>1274</v>
      </c>
      <c r="K39" s="48">
        <f t="shared" si="10"/>
        <v>948</v>
      </c>
    </row>
    <row r="40" spans="1:12" ht="17.25">
      <c r="A40" s="36" t="s">
        <v>31</v>
      </c>
      <c r="B40" s="33">
        <f t="shared" si="2"/>
        <v>62282</v>
      </c>
      <c r="C40" s="33">
        <f t="shared" si="2"/>
        <v>31217</v>
      </c>
      <c r="D40" s="33">
        <f t="shared" si="2"/>
        <v>31065</v>
      </c>
      <c r="E40" s="34">
        <f t="shared" si="3"/>
        <v>61805</v>
      </c>
      <c r="F40" s="39">
        <v>30968</v>
      </c>
      <c r="G40" s="39">
        <v>30837</v>
      </c>
      <c r="H40" s="39">
        <v>25330</v>
      </c>
      <c r="I40" s="46">
        <f>J40+K40</f>
        <v>477</v>
      </c>
      <c r="J40" s="41">
        <v>249</v>
      </c>
      <c r="K40" s="41">
        <v>228</v>
      </c>
    </row>
    <row r="41" spans="1:12" ht="17.25">
      <c r="A41" s="37" t="s">
        <v>32</v>
      </c>
      <c r="B41" s="33">
        <f t="shared" si="2"/>
        <v>9996</v>
      </c>
      <c r="C41" s="33">
        <f t="shared" si="2"/>
        <v>4893</v>
      </c>
      <c r="D41" s="33">
        <f t="shared" si="2"/>
        <v>5103</v>
      </c>
      <c r="E41" s="34">
        <f t="shared" si="3"/>
        <v>9959</v>
      </c>
      <c r="F41" s="39">
        <v>4887</v>
      </c>
      <c r="G41" s="39">
        <v>5072</v>
      </c>
      <c r="H41" s="39">
        <v>5203</v>
      </c>
      <c r="I41" s="46">
        <f t="shared" si="4"/>
        <v>37</v>
      </c>
      <c r="J41" s="41">
        <v>6</v>
      </c>
      <c r="K41" s="41">
        <v>31</v>
      </c>
    </row>
    <row r="42" spans="1:12" ht="17.25">
      <c r="A42" s="37" t="s">
        <v>33</v>
      </c>
      <c r="B42" s="33">
        <f t="shared" si="2"/>
        <v>9953</v>
      </c>
      <c r="C42" s="33">
        <f t="shared" si="2"/>
        <v>4894</v>
      </c>
      <c r="D42" s="33">
        <f t="shared" si="2"/>
        <v>5059</v>
      </c>
      <c r="E42" s="34">
        <f t="shared" si="3"/>
        <v>9911</v>
      </c>
      <c r="F42" s="39">
        <v>4883</v>
      </c>
      <c r="G42" s="39">
        <v>5028</v>
      </c>
      <c r="H42" s="39">
        <v>4592</v>
      </c>
      <c r="I42" s="46">
        <f t="shared" si="4"/>
        <v>42</v>
      </c>
      <c r="J42" s="41">
        <v>11</v>
      </c>
      <c r="K42" s="41">
        <v>31</v>
      </c>
    </row>
    <row r="43" spans="1:12" ht="17.25">
      <c r="A43" s="37" t="s">
        <v>77</v>
      </c>
      <c r="B43" s="33">
        <f>(E43+I43)</f>
        <v>16634</v>
      </c>
      <c r="C43" s="33">
        <f t="shared" si="2"/>
        <v>8234</v>
      </c>
      <c r="D43" s="33">
        <f t="shared" si="2"/>
        <v>8400</v>
      </c>
      <c r="E43" s="34">
        <f t="shared" si="3"/>
        <v>16535</v>
      </c>
      <c r="F43" s="39">
        <v>8197</v>
      </c>
      <c r="G43" s="39">
        <v>8338</v>
      </c>
      <c r="H43" s="39">
        <v>7896</v>
      </c>
      <c r="I43" s="46">
        <f t="shared" si="4"/>
        <v>99</v>
      </c>
      <c r="J43" s="41">
        <v>37</v>
      </c>
      <c r="K43" s="41">
        <v>62</v>
      </c>
      <c r="L43" s="17"/>
    </row>
    <row r="44" spans="1:12" ht="17.25">
      <c r="A44" s="37" t="s">
        <v>34</v>
      </c>
      <c r="B44" s="33">
        <f t="shared" ref="B44:B51" si="11">(E44+I44)</f>
        <v>5615</v>
      </c>
      <c r="C44" s="33">
        <f t="shared" si="2"/>
        <v>2818</v>
      </c>
      <c r="D44" s="33">
        <f t="shared" si="2"/>
        <v>2797</v>
      </c>
      <c r="E44" s="34">
        <f t="shared" si="3"/>
        <v>5586</v>
      </c>
      <c r="F44" s="39">
        <v>2810</v>
      </c>
      <c r="G44" s="39">
        <v>2776</v>
      </c>
      <c r="H44" s="39">
        <v>2971</v>
      </c>
      <c r="I44" s="46">
        <f t="shared" si="4"/>
        <v>29</v>
      </c>
      <c r="J44" s="41">
        <v>8</v>
      </c>
      <c r="K44" s="41">
        <v>21</v>
      </c>
    </row>
    <row r="45" spans="1:12" ht="17.25">
      <c r="A45" s="36" t="s">
        <v>35</v>
      </c>
      <c r="B45" s="33">
        <f t="shared" si="11"/>
        <v>10850</v>
      </c>
      <c r="C45" s="33">
        <f t="shared" si="2"/>
        <v>5406</v>
      </c>
      <c r="D45" s="33">
        <f t="shared" si="2"/>
        <v>5444</v>
      </c>
      <c r="E45" s="34">
        <f t="shared" si="3"/>
        <v>10731</v>
      </c>
      <c r="F45" s="39">
        <v>5358</v>
      </c>
      <c r="G45" s="39">
        <v>5373</v>
      </c>
      <c r="H45" s="39">
        <v>5502</v>
      </c>
      <c r="I45" s="46">
        <f t="shared" si="4"/>
        <v>119</v>
      </c>
      <c r="J45" s="41">
        <v>48</v>
      </c>
      <c r="K45" s="41">
        <v>71</v>
      </c>
    </row>
    <row r="46" spans="1:12" ht="17.25">
      <c r="A46" s="36" t="s">
        <v>36</v>
      </c>
      <c r="B46" s="33">
        <f t="shared" si="11"/>
        <v>30690</v>
      </c>
      <c r="C46" s="33">
        <f t="shared" si="2"/>
        <v>15072</v>
      </c>
      <c r="D46" s="33">
        <f t="shared" si="2"/>
        <v>15618</v>
      </c>
      <c r="E46" s="34">
        <f t="shared" si="3"/>
        <v>30570</v>
      </c>
      <c r="F46" s="39">
        <v>15000</v>
      </c>
      <c r="G46" s="39">
        <v>15570</v>
      </c>
      <c r="H46" s="39">
        <v>11872</v>
      </c>
      <c r="I46" s="46">
        <f t="shared" si="4"/>
        <v>120</v>
      </c>
      <c r="J46" s="41">
        <v>72</v>
      </c>
      <c r="K46" s="41">
        <v>48</v>
      </c>
    </row>
    <row r="47" spans="1:12" ht="17.25">
      <c r="A47" s="36" t="s">
        <v>37</v>
      </c>
      <c r="B47" s="33">
        <f t="shared" si="11"/>
        <v>9038</v>
      </c>
      <c r="C47" s="33">
        <f t="shared" si="2"/>
        <v>4545</v>
      </c>
      <c r="D47" s="33">
        <f t="shared" si="2"/>
        <v>4493</v>
      </c>
      <c r="E47" s="34">
        <f t="shared" si="3"/>
        <v>8969</v>
      </c>
      <c r="F47" s="39">
        <v>4516</v>
      </c>
      <c r="G47" s="39">
        <v>4453</v>
      </c>
      <c r="H47" s="39">
        <v>4510</v>
      </c>
      <c r="I47" s="46">
        <f t="shared" si="4"/>
        <v>69</v>
      </c>
      <c r="J47" s="41">
        <v>29</v>
      </c>
      <c r="K47" s="41">
        <v>40</v>
      </c>
    </row>
    <row r="48" spans="1:12" ht="17.25">
      <c r="A48" s="36" t="s">
        <v>38</v>
      </c>
      <c r="B48" s="33">
        <f t="shared" si="11"/>
        <v>7611</v>
      </c>
      <c r="C48" s="33">
        <f t="shared" si="2"/>
        <v>3787</v>
      </c>
      <c r="D48" s="33">
        <f t="shared" si="2"/>
        <v>3824</v>
      </c>
      <c r="E48" s="34">
        <f t="shared" si="3"/>
        <v>7365</v>
      </c>
      <c r="F48" s="39">
        <v>3679</v>
      </c>
      <c r="G48" s="39">
        <v>3686</v>
      </c>
      <c r="H48" s="39">
        <v>4240</v>
      </c>
      <c r="I48" s="46">
        <f t="shared" si="4"/>
        <v>246</v>
      </c>
      <c r="J48" s="41">
        <v>108</v>
      </c>
      <c r="K48" s="41">
        <v>138</v>
      </c>
    </row>
    <row r="49" spans="1:11" ht="17.25">
      <c r="A49" s="36" t="s">
        <v>39</v>
      </c>
      <c r="B49" s="33">
        <f t="shared" si="11"/>
        <v>8691</v>
      </c>
      <c r="C49" s="33">
        <f t="shared" si="2"/>
        <v>4336</v>
      </c>
      <c r="D49" s="33">
        <f t="shared" si="2"/>
        <v>4355</v>
      </c>
      <c r="E49" s="34">
        <f t="shared" si="3"/>
        <v>8602</v>
      </c>
      <c r="F49" s="39">
        <v>4309</v>
      </c>
      <c r="G49" s="39">
        <v>4293</v>
      </c>
      <c r="H49" s="39">
        <v>4347</v>
      </c>
      <c r="I49" s="46">
        <f t="shared" si="4"/>
        <v>89</v>
      </c>
      <c r="J49" s="41">
        <v>27</v>
      </c>
      <c r="K49" s="41">
        <v>62</v>
      </c>
    </row>
    <row r="50" spans="1:11" ht="17.25">
      <c r="A50" s="36" t="s">
        <v>40</v>
      </c>
      <c r="B50" s="33">
        <f t="shared" si="11"/>
        <v>9303</v>
      </c>
      <c r="C50" s="33">
        <f t="shared" si="2"/>
        <v>4663</v>
      </c>
      <c r="D50" s="33">
        <f t="shared" si="2"/>
        <v>4640</v>
      </c>
      <c r="E50" s="34">
        <f t="shared" si="3"/>
        <v>9110</v>
      </c>
      <c r="F50" s="39">
        <v>4554</v>
      </c>
      <c r="G50" s="39">
        <v>4556</v>
      </c>
      <c r="H50" s="39">
        <v>4426</v>
      </c>
      <c r="I50" s="46">
        <f t="shared" si="4"/>
        <v>193</v>
      </c>
      <c r="J50" s="41">
        <v>109</v>
      </c>
      <c r="K50" s="41">
        <v>84</v>
      </c>
    </row>
    <row r="51" spans="1:11" ht="17.25">
      <c r="A51" s="36" t="s">
        <v>41</v>
      </c>
      <c r="B51" s="33">
        <f t="shared" si="11"/>
        <v>3752</v>
      </c>
      <c r="C51" s="33">
        <f t="shared" si="2"/>
        <v>2274</v>
      </c>
      <c r="D51" s="33">
        <f t="shared" si="2"/>
        <v>1478</v>
      </c>
      <c r="E51" s="34">
        <f t="shared" si="3"/>
        <v>3050</v>
      </c>
      <c r="F51" s="39">
        <v>1704</v>
      </c>
      <c r="G51" s="39">
        <v>1346</v>
      </c>
      <c r="H51" s="39">
        <v>1807</v>
      </c>
      <c r="I51" s="46">
        <f t="shared" si="4"/>
        <v>702</v>
      </c>
      <c r="J51" s="41">
        <v>570</v>
      </c>
      <c r="K51" s="41">
        <v>132</v>
      </c>
    </row>
    <row r="52" spans="1:11" ht="17.25">
      <c r="A52" s="28" t="s">
        <v>73</v>
      </c>
      <c r="B52" s="29">
        <f t="shared" si="2"/>
        <v>196464</v>
      </c>
      <c r="C52" s="29">
        <f t="shared" si="2"/>
        <v>101411</v>
      </c>
      <c r="D52" s="29">
        <f t="shared" si="2"/>
        <v>95053</v>
      </c>
      <c r="E52" s="30">
        <f t="shared" si="3"/>
        <v>192811</v>
      </c>
      <c r="F52" s="35">
        <f t="shared" ref="F52:H52" si="12">SUM(F53:F65)</f>
        <v>99104</v>
      </c>
      <c r="G52" s="35">
        <f t="shared" si="12"/>
        <v>93707</v>
      </c>
      <c r="H52" s="35">
        <f t="shared" si="12"/>
        <v>85942</v>
      </c>
      <c r="I52" s="48">
        <f>SUM(I53:I65)</f>
        <v>3653</v>
      </c>
      <c r="J52" s="48">
        <f t="shared" ref="J52:K52" si="13">SUM(J53:J65)</f>
        <v>2307</v>
      </c>
      <c r="K52" s="48">
        <f t="shared" si="13"/>
        <v>1346</v>
      </c>
    </row>
    <row r="53" spans="1:11" ht="17.25">
      <c r="A53" s="36" t="s">
        <v>42</v>
      </c>
      <c r="B53" s="33">
        <f t="shared" si="2"/>
        <v>16502</v>
      </c>
      <c r="C53" s="33">
        <f t="shared" si="2"/>
        <v>8557</v>
      </c>
      <c r="D53" s="33">
        <f t="shared" si="2"/>
        <v>7945</v>
      </c>
      <c r="E53" s="34">
        <f t="shared" si="3"/>
        <v>16310</v>
      </c>
      <c r="F53" s="39">
        <v>8453</v>
      </c>
      <c r="G53" s="39">
        <v>7857</v>
      </c>
      <c r="H53" s="39">
        <v>7706</v>
      </c>
      <c r="I53" s="46">
        <f t="shared" si="4"/>
        <v>192</v>
      </c>
      <c r="J53" s="41">
        <v>104</v>
      </c>
      <c r="K53" s="41">
        <v>88</v>
      </c>
    </row>
    <row r="54" spans="1:11" ht="17.25">
      <c r="A54" s="36" t="s">
        <v>43</v>
      </c>
      <c r="B54" s="33">
        <f t="shared" si="2"/>
        <v>8279</v>
      </c>
      <c r="C54" s="33">
        <f t="shared" si="2"/>
        <v>4094</v>
      </c>
      <c r="D54" s="33">
        <f t="shared" si="2"/>
        <v>4185</v>
      </c>
      <c r="E54" s="34">
        <f t="shared" si="3"/>
        <v>8180</v>
      </c>
      <c r="F54" s="39">
        <v>4054</v>
      </c>
      <c r="G54" s="39">
        <v>4126</v>
      </c>
      <c r="H54" s="39">
        <v>4326</v>
      </c>
      <c r="I54" s="46">
        <f t="shared" si="4"/>
        <v>99</v>
      </c>
      <c r="J54" s="41">
        <v>40</v>
      </c>
      <c r="K54" s="41">
        <v>59</v>
      </c>
    </row>
    <row r="55" spans="1:11" ht="17.25">
      <c r="A55" s="36" t="s">
        <v>44</v>
      </c>
      <c r="B55" s="33">
        <f t="shared" si="2"/>
        <v>3642</v>
      </c>
      <c r="C55" s="33">
        <f t="shared" si="2"/>
        <v>1809</v>
      </c>
      <c r="D55" s="33">
        <f t="shared" si="2"/>
        <v>1833</v>
      </c>
      <c r="E55" s="34">
        <f t="shared" si="3"/>
        <v>3625</v>
      </c>
      <c r="F55" s="39">
        <v>1804</v>
      </c>
      <c r="G55" s="39">
        <v>1821</v>
      </c>
      <c r="H55" s="39">
        <v>1919</v>
      </c>
      <c r="I55" s="46">
        <f t="shared" si="4"/>
        <v>17</v>
      </c>
      <c r="J55" s="41">
        <v>5</v>
      </c>
      <c r="K55" s="41">
        <v>12</v>
      </c>
    </row>
    <row r="56" spans="1:11" ht="17.25">
      <c r="A56" s="36" t="s">
        <v>45</v>
      </c>
      <c r="B56" s="33">
        <f t="shared" si="2"/>
        <v>10875</v>
      </c>
      <c r="C56" s="33">
        <f t="shared" si="2"/>
        <v>5482</v>
      </c>
      <c r="D56" s="33">
        <f t="shared" si="2"/>
        <v>5393</v>
      </c>
      <c r="E56" s="34">
        <f t="shared" si="3"/>
        <v>10824</v>
      </c>
      <c r="F56" s="39">
        <v>5456</v>
      </c>
      <c r="G56" s="39">
        <v>5368</v>
      </c>
      <c r="H56" s="39">
        <v>4630</v>
      </c>
      <c r="I56" s="46">
        <f t="shared" si="4"/>
        <v>51</v>
      </c>
      <c r="J56" s="41">
        <v>26</v>
      </c>
      <c r="K56" s="41">
        <v>25</v>
      </c>
    </row>
    <row r="57" spans="1:11" ht="17.25">
      <c r="A57" s="36" t="s">
        <v>79</v>
      </c>
      <c r="B57" s="33">
        <f t="shared" si="2"/>
        <v>7267</v>
      </c>
      <c r="C57" s="33">
        <f t="shared" si="2"/>
        <v>3569</v>
      </c>
      <c r="D57" s="33">
        <f t="shared" si="2"/>
        <v>3698</v>
      </c>
      <c r="E57" s="34">
        <f t="shared" si="3"/>
        <v>7223</v>
      </c>
      <c r="F57" s="39">
        <v>3547</v>
      </c>
      <c r="G57" s="39">
        <v>3676</v>
      </c>
      <c r="H57" s="39">
        <v>3405</v>
      </c>
      <c r="I57" s="46">
        <f t="shared" si="4"/>
        <v>44</v>
      </c>
      <c r="J57" s="41">
        <v>22</v>
      </c>
      <c r="K57" s="41">
        <v>22</v>
      </c>
    </row>
    <row r="58" spans="1:11" ht="17.25">
      <c r="A58" s="36" t="s">
        <v>78</v>
      </c>
      <c r="B58" s="33">
        <f t="shared" si="2"/>
        <v>17578</v>
      </c>
      <c r="C58" s="33">
        <f t="shared" si="2"/>
        <v>9079</v>
      </c>
      <c r="D58" s="33">
        <f t="shared" si="2"/>
        <v>8499</v>
      </c>
      <c r="E58" s="34">
        <f t="shared" si="3"/>
        <v>17462</v>
      </c>
      <c r="F58" s="39">
        <v>9022</v>
      </c>
      <c r="G58" s="39">
        <v>8440</v>
      </c>
      <c r="H58" s="39">
        <v>7384</v>
      </c>
      <c r="I58" s="46">
        <f t="shared" si="4"/>
        <v>116</v>
      </c>
      <c r="J58" s="41">
        <v>57</v>
      </c>
      <c r="K58" s="41">
        <v>59</v>
      </c>
    </row>
    <row r="59" spans="1:11" ht="17.25">
      <c r="A59" s="36" t="s">
        <v>46</v>
      </c>
      <c r="B59" s="33">
        <f t="shared" si="2"/>
        <v>8560</v>
      </c>
      <c r="C59" s="33">
        <f t="shared" si="2"/>
        <v>4533</v>
      </c>
      <c r="D59" s="33">
        <f t="shared" si="2"/>
        <v>4027</v>
      </c>
      <c r="E59" s="34">
        <f t="shared" si="3"/>
        <v>8466</v>
      </c>
      <c r="F59" s="39">
        <v>4485</v>
      </c>
      <c r="G59" s="39">
        <v>3981</v>
      </c>
      <c r="H59" s="39">
        <v>4820</v>
      </c>
      <c r="I59" s="46">
        <f t="shared" si="4"/>
        <v>94</v>
      </c>
      <c r="J59" s="41">
        <v>48</v>
      </c>
      <c r="K59" s="41">
        <v>46</v>
      </c>
    </row>
    <row r="60" spans="1:11" ht="17.25">
      <c r="A60" s="36" t="s">
        <v>47</v>
      </c>
      <c r="B60" s="33">
        <f t="shared" si="2"/>
        <v>20899</v>
      </c>
      <c r="C60" s="33">
        <f t="shared" si="2"/>
        <v>10409</v>
      </c>
      <c r="D60" s="33">
        <f t="shared" si="2"/>
        <v>10490</v>
      </c>
      <c r="E60" s="34">
        <f t="shared" si="3"/>
        <v>20790</v>
      </c>
      <c r="F60" s="39">
        <v>10378</v>
      </c>
      <c r="G60" s="39">
        <v>10412</v>
      </c>
      <c r="H60" s="39">
        <v>8884</v>
      </c>
      <c r="I60" s="46">
        <f t="shared" si="4"/>
        <v>109</v>
      </c>
      <c r="J60" s="41">
        <v>31</v>
      </c>
      <c r="K60" s="41">
        <v>78</v>
      </c>
    </row>
    <row r="61" spans="1:11" ht="17.25">
      <c r="A61" s="36" t="s">
        <v>48</v>
      </c>
      <c r="B61" s="33">
        <f t="shared" si="2"/>
        <v>9896</v>
      </c>
      <c r="C61" s="33">
        <f t="shared" si="2"/>
        <v>4892</v>
      </c>
      <c r="D61" s="33">
        <f t="shared" si="2"/>
        <v>5004</v>
      </c>
      <c r="E61" s="34">
        <f t="shared" si="3"/>
        <v>9857</v>
      </c>
      <c r="F61" s="39">
        <v>4876</v>
      </c>
      <c r="G61" s="39">
        <v>4981</v>
      </c>
      <c r="H61" s="39">
        <v>4187</v>
      </c>
      <c r="I61" s="46">
        <f t="shared" si="4"/>
        <v>39</v>
      </c>
      <c r="J61" s="41">
        <v>16</v>
      </c>
      <c r="K61" s="41">
        <v>23</v>
      </c>
    </row>
    <row r="62" spans="1:11" ht="17.25">
      <c r="A62" s="36" t="s">
        <v>49</v>
      </c>
      <c r="B62" s="33">
        <f t="shared" si="2"/>
        <v>25312</v>
      </c>
      <c r="C62" s="33">
        <f t="shared" si="2"/>
        <v>12644</v>
      </c>
      <c r="D62" s="33">
        <f t="shared" si="2"/>
        <v>12668</v>
      </c>
      <c r="E62" s="34">
        <f t="shared" si="3"/>
        <v>25227</v>
      </c>
      <c r="F62" s="39">
        <v>12605</v>
      </c>
      <c r="G62" s="39">
        <v>12622</v>
      </c>
      <c r="H62" s="39">
        <v>9197</v>
      </c>
      <c r="I62" s="46">
        <f t="shared" si="4"/>
        <v>85</v>
      </c>
      <c r="J62" s="41">
        <v>39</v>
      </c>
      <c r="K62" s="41">
        <v>46</v>
      </c>
    </row>
    <row r="63" spans="1:11" ht="17.25">
      <c r="A63" s="36" t="s">
        <v>50</v>
      </c>
      <c r="B63" s="33">
        <f t="shared" si="2"/>
        <v>13303</v>
      </c>
      <c r="C63" s="33">
        <f t="shared" si="2"/>
        <v>6822</v>
      </c>
      <c r="D63" s="33">
        <f t="shared" si="2"/>
        <v>6481</v>
      </c>
      <c r="E63" s="34">
        <f t="shared" si="3"/>
        <v>12990</v>
      </c>
      <c r="F63" s="39">
        <v>6555</v>
      </c>
      <c r="G63" s="39">
        <v>6435</v>
      </c>
      <c r="H63" s="39">
        <v>5415</v>
      </c>
      <c r="I63" s="46">
        <f t="shared" si="4"/>
        <v>313</v>
      </c>
      <c r="J63" s="41">
        <v>267</v>
      </c>
      <c r="K63" s="41">
        <v>46</v>
      </c>
    </row>
    <row r="64" spans="1:11" ht="17.25">
      <c r="A64" s="36" t="s">
        <v>51</v>
      </c>
      <c r="B64" s="33">
        <f t="shared" ref="B64:D65" si="14">(E64+I64)</f>
        <v>8597</v>
      </c>
      <c r="C64" s="33">
        <f t="shared" si="14"/>
        <v>4654</v>
      </c>
      <c r="D64" s="33">
        <f t="shared" si="14"/>
        <v>3943</v>
      </c>
      <c r="E64" s="34">
        <f t="shared" si="3"/>
        <v>7896</v>
      </c>
      <c r="F64" s="39">
        <v>4010</v>
      </c>
      <c r="G64" s="39">
        <v>3886</v>
      </c>
      <c r="H64" s="39">
        <v>3603</v>
      </c>
      <c r="I64" s="46">
        <f t="shared" si="4"/>
        <v>701</v>
      </c>
      <c r="J64" s="41">
        <v>644</v>
      </c>
      <c r="K64" s="41">
        <v>57</v>
      </c>
    </row>
    <row r="65" spans="1:11" ht="17.25">
      <c r="A65" s="36" t="s">
        <v>52</v>
      </c>
      <c r="B65" s="33">
        <f t="shared" si="14"/>
        <v>45754</v>
      </c>
      <c r="C65" s="33">
        <f t="shared" si="14"/>
        <v>24867</v>
      </c>
      <c r="D65" s="33">
        <f t="shared" si="14"/>
        <v>20887</v>
      </c>
      <c r="E65" s="34">
        <f t="shared" si="3"/>
        <v>43961</v>
      </c>
      <c r="F65" s="39">
        <v>23859</v>
      </c>
      <c r="G65" s="39">
        <v>20102</v>
      </c>
      <c r="H65" s="39">
        <v>20466</v>
      </c>
      <c r="I65" s="46">
        <f t="shared" si="4"/>
        <v>1793</v>
      </c>
      <c r="J65" s="41">
        <v>1008</v>
      </c>
      <c r="K65" s="41">
        <v>785</v>
      </c>
    </row>
    <row r="66" spans="1:11" ht="17.25" thickBot="1">
      <c r="E66" s="17"/>
    </row>
    <row r="67" spans="1:11" ht="17.25">
      <c r="A67" s="63" t="s">
        <v>84</v>
      </c>
      <c r="B67" s="64"/>
      <c r="C67" s="64"/>
      <c r="D67" s="64"/>
      <c r="E67" s="64"/>
      <c r="F67" s="65"/>
    </row>
    <row r="68" spans="1:11" ht="17.25">
      <c r="A68" s="49" t="s">
        <v>81</v>
      </c>
      <c r="B68" s="50"/>
      <c r="C68" s="50"/>
      <c r="D68" s="50"/>
      <c r="E68" s="50"/>
      <c r="F68" s="51"/>
    </row>
    <row r="69" spans="1:11" ht="17.25">
      <c r="A69" s="49" t="s">
        <v>82</v>
      </c>
      <c r="B69" s="50"/>
      <c r="C69" s="50"/>
      <c r="D69" s="50"/>
      <c r="E69" s="50"/>
      <c r="F69" s="51"/>
    </row>
    <row r="70" spans="1:11" ht="18" thickBot="1">
      <c r="A70" s="52" t="s">
        <v>83</v>
      </c>
      <c r="B70" s="53"/>
      <c r="C70" s="53"/>
      <c r="D70" s="53"/>
      <c r="E70" s="53"/>
      <c r="F70" s="54"/>
    </row>
  </sheetData>
  <mergeCells count="9">
    <mergeCell ref="A68:F68"/>
    <mergeCell ref="A69:F69"/>
    <mergeCell ref="A70:F70"/>
    <mergeCell ref="C1:I1"/>
    <mergeCell ref="A3:A4"/>
    <mergeCell ref="B3:D3"/>
    <mergeCell ref="E3:H3"/>
    <mergeCell ref="I3:K3"/>
    <mergeCell ref="A67:F67"/>
  </mergeCells>
  <phoneticPr fontId="82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2023-06-11T23:54:08Z</dcterms:modified>
</cp:coreProperties>
</file>