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4년\3월\"/>
    </mc:Choice>
  </mc:AlternateContent>
  <xr:revisionPtr revIDLastSave="0" documentId="13_ncr:1_{B5FB97D0-707B-44CE-AAB0-98AF6FEBA15F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O65" i="7" l="1"/>
  <c r="L65" i="7"/>
  <c r="K65" i="7"/>
  <c r="J65" i="7"/>
  <c r="O64" i="7"/>
  <c r="L64" i="7"/>
  <c r="K64" i="7"/>
  <c r="J64" i="7"/>
  <c r="O63" i="7"/>
  <c r="L63" i="7"/>
  <c r="K63" i="7"/>
  <c r="J63" i="7"/>
  <c r="O62" i="7"/>
  <c r="L62" i="7"/>
  <c r="K62" i="7"/>
  <c r="J62" i="7"/>
  <c r="O61" i="7"/>
  <c r="L61" i="7"/>
  <c r="K61" i="7"/>
  <c r="J61" i="7"/>
  <c r="O60" i="7"/>
  <c r="L60" i="7"/>
  <c r="K60" i="7"/>
  <c r="J60" i="7"/>
  <c r="O59" i="7"/>
  <c r="L59" i="7"/>
  <c r="K59" i="7"/>
  <c r="J59" i="7"/>
  <c r="O58" i="7"/>
  <c r="L58" i="7"/>
  <c r="K58" i="7"/>
  <c r="J58" i="7"/>
  <c r="O57" i="7"/>
  <c r="L57" i="7"/>
  <c r="K57" i="7"/>
  <c r="J57" i="7"/>
  <c r="O56" i="7"/>
  <c r="L56" i="7"/>
  <c r="K56" i="7"/>
  <c r="J56" i="7"/>
  <c r="O55" i="7"/>
  <c r="L55" i="7"/>
  <c r="K55" i="7"/>
  <c r="J55" i="7"/>
  <c r="O54" i="7"/>
  <c r="L54" i="7"/>
  <c r="K54" i="7"/>
  <c r="J54" i="7"/>
  <c r="O53" i="7"/>
  <c r="O52" i="7" s="1"/>
  <c r="L53" i="7"/>
  <c r="K53" i="7"/>
  <c r="K52" i="7" s="1"/>
  <c r="J53" i="7"/>
  <c r="Q52" i="7"/>
  <c r="P52" i="7"/>
  <c r="N52" i="7"/>
  <c r="M52" i="7"/>
  <c r="O51" i="7"/>
  <c r="L51" i="7"/>
  <c r="K51" i="7"/>
  <c r="J51" i="7"/>
  <c r="O50" i="7"/>
  <c r="L50" i="7"/>
  <c r="K50" i="7"/>
  <c r="J50" i="7"/>
  <c r="O49" i="7"/>
  <c r="L49" i="7"/>
  <c r="K49" i="7"/>
  <c r="J49" i="7"/>
  <c r="O48" i="7"/>
  <c r="L48" i="7"/>
  <c r="K48" i="7"/>
  <c r="J48" i="7"/>
  <c r="O47" i="7"/>
  <c r="L47" i="7"/>
  <c r="K47" i="7"/>
  <c r="J47" i="7"/>
  <c r="O46" i="7"/>
  <c r="L46" i="7"/>
  <c r="K46" i="7"/>
  <c r="J46" i="7"/>
  <c r="O45" i="7"/>
  <c r="L45" i="7"/>
  <c r="K45" i="7"/>
  <c r="J45" i="7"/>
  <c r="O44" i="7"/>
  <c r="L44" i="7"/>
  <c r="K44" i="7"/>
  <c r="J44" i="7"/>
  <c r="O43" i="7"/>
  <c r="L43" i="7"/>
  <c r="K43" i="7"/>
  <c r="J43" i="7"/>
  <c r="O42" i="7"/>
  <c r="L42" i="7"/>
  <c r="K42" i="7"/>
  <c r="J42" i="7"/>
  <c r="O41" i="7"/>
  <c r="L41" i="7"/>
  <c r="K41" i="7"/>
  <c r="J41" i="7"/>
  <c r="O40" i="7"/>
  <c r="L40" i="7"/>
  <c r="K40" i="7"/>
  <c r="J40" i="7"/>
  <c r="Q39" i="7"/>
  <c r="P39" i="7"/>
  <c r="N39" i="7"/>
  <c r="M39" i="7"/>
  <c r="O38" i="7"/>
  <c r="L38" i="7"/>
  <c r="K38" i="7"/>
  <c r="J38" i="7"/>
  <c r="O37" i="7"/>
  <c r="L37" i="7"/>
  <c r="K37" i="7"/>
  <c r="J37" i="7"/>
  <c r="O36" i="7"/>
  <c r="L36" i="7"/>
  <c r="K36" i="7"/>
  <c r="J36" i="7"/>
  <c r="O35" i="7"/>
  <c r="L35" i="7"/>
  <c r="K35" i="7"/>
  <c r="J35" i="7"/>
  <c r="O34" i="7"/>
  <c r="L34" i="7"/>
  <c r="K34" i="7"/>
  <c r="J34" i="7"/>
  <c r="O33" i="7"/>
  <c r="L33" i="7"/>
  <c r="K33" i="7"/>
  <c r="J33" i="7"/>
  <c r="O32" i="7"/>
  <c r="L32" i="7"/>
  <c r="K32" i="7"/>
  <c r="J32" i="7"/>
  <c r="O31" i="7"/>
  <c r="L31" i="7"/>
  <c r="K31" i="7"/>
  <c r="J31" i="7"/>
  <c r="O30" i="7"/>
  <c r="L30" i="7"/>
  <c r="K30" i="7"/>
  <c r="J30" i="7"/>
  <c r="O29" i="7"/>
  <c r="L29" i="7"/>
  <c r="K29" i="7"/>
  <c r="J29" i="7"/>
  <c r="O28" i="7"/>
  <c r="L28" i="7"/>
  <c r="K28" i="7"/>
  <c r="J28" i="7"/>
  <c r="O27" i="7"/>
  <c r="L27" i="7"/>
  <c r="K27" i="7"/>
  <c r="J27" i="7"/>
  <c r="O26" i="7"/>
  <c r="L26" i="7"/>
  <c r="K26" i="7"/>
  <c r="J26" i="7"/>
  <c r="O25" i="7"/>
  <c r="L25" i="7"/>
  <c r="K25" i="7"/>
  <c r="J25" i="7"/>
  <c r="O24" i="7"/>
  <c r="L24" i="7"/>
  <c r="K24" i="7"/>
  <c r="J24" i="7"/>
  <c r="Q23" i="7"/>
  <c r="P23" i="7"/>
  <c r="N23" i="7"/>
  <c r="M23" i="7"/>
  <c r="O22" i="7"/>
  <c r="L22" i="7"/>
  <c r="K22" i="7"/>
  <c r="J22" i="7"/>
  <c r="O21" i="7"/>
  <c r="L21" i="7"/>
  <c r="K21" i="7"/>
  <c r="J21" i="7"/>
  <c r="O20" i="7"/>
  <c r="L20" i="7"/>
  <c r="K20" i="7"/>
  <c r="J20" i="7"/>
  <c r="O19" i="7"/>
  <c r="L19" i="7"/>
  <c r="K19" i="7"/>
  <c r="J19" i="7"/>
  <c r="O18" i="7"/>
  <c r="L18" i="7"/>
  <c r="K18" i="7"/>
  <c r="J18" i="7"/>
  <c r="O17" i="7"/>
  <c r="L17" i="7"/>
  <c r="K17" i="7"/>
  <c r="J17" i="7"/>
  <c r="O16" i="7"/>
  <c r="L16" i="7"/>
  <c r="K16" i="7"/>
  <c r="J16" i="7"/>
  <c r="O15" i="7"/>
  <c r="L15" i="7"/>
  <c r="K15" i="7"/>
  <c r="J15" i="7"/>
  <c r="Q14" i="7"/>
  <c r="P14" i="7"/>
  <c r="N14" i="7"/>
  <c r="M14" i="7"/>
  <c r="O13" i="7"/>
  <c r="L13" i="7"/>
  <c r="K13" i="7"/>
  <c r="J13" i="7"/>
  <c r="O12" i="7"/>
  <c r="L12" i="7"/>
  <c r="K12" i="7"/>
  <c r="J12" i="7"/>
  <c r="O11" i="7"/>
  <c r="L11" i="7"/>
  <c r="K11" i="7"/>
  <c r="J11" i="7"/>
  <c r="O10" i="7"/>
  <c r="L10" i="7"/>
  <c r="K10" i="7"/>
  <c r="J10" i="7"/>
  <c r="O9" i="7"/>
  <c r="L9" i="7"/>
  <c r="K9" i="7"/>
  <c r="J9" i="7"/>
  <c r="O8" i="7"/>
  <c r="L8" i="7"/>
  <c r="K8" i="7"/>
  <c r="J8" i="7"/>
  <c r="O7" i="7"/>
  <c r="L7" i="7"/>
  <c r="K7" i="7"/>
  <c r="J7" i="7"/>
  <c r="Q6" i="7"/>
  <c r="P6" i="7"/>
  <c r="N6" i="7"/>
  <c r="M6" i="7"/>
  <c r="J52" i="7" l="1"/>
  <c r="I53" i="7"/>
  <c r="I54" i="7"/>
  <c r="I57" i="7"/>
  <c r="I59" i="7"/>
  <c r="I60" i="7"/>
  <c r="I61" i="7"/>
  <c r="I62" i="7"/>
  <c r="I55" i="7"/>
  <c r="I56" i="7"/>
  <c r="I63" i="7"/>
  <c r="I64" i="7"/>
  <c r="I65" i="7"/>
  <c r="O39" i="7"/>
  <c r="I40" i="7"/>
  <c r="I41" i="7"/>
  <c r="I43" i="7"/>
  <c r="I44" i="7"/>
  <c r="I45" i="7"/>
  <c r="I47" i="7"/>
  <c r="I48" i="7"/>
  <c r="I49" i="7"/>
  <c r="I50" i="7"/>
  <c r="I51" i="7"/>
  <c r="I24" i="7"/>
  <c r="I25" i="7"/>
  <c r="I27" i="7"/>
  <c r="I28" i="7"/>
  <c r="I29" i="7"/>
  <c r="I31" i="7"/>
  <c r="O23" i="7"/>
  <c r="I32" i="7"/>
  <c r="I33" i="7"/>
  <c r="I35" i="7"/>
  <c r="I36" i="7"/>
  <c r="I37" i="7"/>
  <c r="I38" i="7"/>
  <c r="Q5" i="7"/>
  <c r="O14" i="7"/>
  <c r="I16" i="7"/>
  <c r="I17" i="7"/>
  <c r="I18" i="7"/>
  <c r="I19" i="7"/>
  <c r="I20" i="7"/>
  <c r="I21" i="7"/>
  <c r="I22" i="7"/>
  <c r="I8" i="7"/>
  <c r="I9" i="7"/>
  <c r="I11" i="7"/>
  <c r="I12" i="7"/>
  <c r="I13" i="7"/>
  <c r="I58" i="7"/>
  <c r="J39" i="7"/>
  <c r="K39" i="7"/>
  <c r="L23" i="7"/>
  <c r="I30" i="7"/>
  <c r="L14" i="7"/>
  <c r="L39" i="7"/>
  <c r="I46" i="7"/>
  <c r="I34" i="7"/>
  <c r="K23" i="7"/>
  <c r="J23" i="7"/>
  <c r="K14" i="7"/>
  <c r="M5" i="7"/>
  <c r="J14" i="7"/>
  <c r="N5" i="7"/>
  <c r="K6" i="7"/>
  <c r="L6" i="7"/>
  <c r="J6" i="7"/>
  <c r="O6" i="7"/>
  <c r="P5" i="7"/>
  <c r="I10" i="7"/>
  <c r="I7" i="7"/>
  <c r="I15" i="7"/>
  <c r="L52" i="7"/>
  <c r="I26" i="7"/>
  <c r="I42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I52" i="7" l="1"/>
  <c r="B41" i="7"/>
  <c r="I23" i="7"/>
  <c r="B32" i="7"/>
  <c r="O5" i="7"/>
  <c r="I14" i="7"/>
  <c r="J5" i="7"/>
  <c r="K5" i="7"/>
  <c r="L5" i="7"/>
  <c r="I39" i="7"/>
  <c r="I6" i="7"/>
  <c r="B64" i="7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C39" i="7"/>
  <c r="B45" i="7"/>
  <c r="B49" i="7"/>
  <c r="B31" i="7"/>
  <c r="B35" i="7"/>
  <c r="B30" i="7"/>
  <c r="B34" i="7"/>
  <c r="B38" i="7"/>
  <c r="B25" i="7"/>
  <c r="B29" i="7"/>
  <c r="B33" i="7"/>
  <c r="B37" i="7"/>
  <c r="B24" i="7"/>
  <c r="B28" i="7"/>
  <c r="B36" i="7"/>
  <c r="D23" i="7"/>
  <c r="B16" i="7"/>
  <c r="B22" i="7"/>
  <c r="B7" i="7"/>
  <c r="C6" i="7"/>
  <c r="F5" i="7"/>
  <c r="E52" i="7"/>
  <c r="E39" i="7"/>
  <c r="C23" i="7"/>
  <c r="G5" i="7"/>
  <c r="H5" i="7"/>
  <c r="E23" i="7"/>
  <c r="I5" i="7" l="1"/>
  <c r="B14" i="7"/>
  <c r="B39" i="7"/>
  <c r="B6" i="7"/>
  <c r="B52" i="7"/>
  <c r="B23" i="7"/>
  <c r="D5" i="7"/>
  <c r="C5" i="7"/>
  <c r="E5" i="7"/>
  <c r="B5" i="7" l="1"/>
</calcChain>
</file>

<file path=xl/sharedStrings.xml><?xml version="1.0" encoding="utf-8"?>
<sst xmlns="http://schemas.openxmlformats.org/spreadsheetml/2006/main" count="116" uniqueCount="95">
  <si>
    <t>한  국  인
(주민등록인구)</t>
    <phoneticPr fontId="9" type="noConversion"/>
  </si>
  <si>
    <t>소계</t>
    <phoneticPr fontId="9" type="noConversion"/>
  </si>
  <si>
    <t>남</t>
    <phoneticPr fontId="9" type="noConversion"/>
  </si>
  <si>
    <t>여</t>
    <phoneticPr fontId="9" type="noConversion"/>
  </si>
  <si>
    <t>세대수</t>
    <phoneticPr fontId="9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</si>
  <si>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</si>
  <si>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</si>
  <si>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</si>
  <si>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</si>
  <si>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</si>
  <si>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</si>
  <si>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</si>
  <si>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</si>
  <si>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</si>
  <si>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</si>
  <si>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</si>
  <si>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</si>
  <si>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</si>
  <si>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</si>
  <si>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</si>
  <si>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</si>
  <si>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</si>
  <si>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</si>
  <si>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</si>
  <si>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</si>
  <si>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</si>
  <si>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</si>
  <si>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</si>
  <si>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</si>
  <si>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</si>
  <si>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</si>
  <si>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</si>
  <si>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</si>
  <si>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</si>
  <si>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</si>
  <si>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</si>
  <si>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</si>
  <si>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</si>
  <si>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</si>
  <si>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</si>
  <si>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</si>
  <si>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</si>
  <si>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</si>
  <si>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</si>
  <si>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</si>
  <si>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</si>
  <si>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</si>
  <si>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</si>
  <si>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</si>
  <si>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</si>
  <si>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</si>
  <si>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</si>
  <si>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9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</si>
  <si>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</si>
  <si>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</si>
  <si>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</si>
  <si>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</si>
  <si>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</si>
  <si>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</si>
  <si>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</si>
  <si>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</si>
  <si>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</si>
  <si>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</si>
  <si>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</si>
  <si>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</si>
  <si>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</si>
  <si>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</si>
  <si>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</si>
  <si>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</si>
  <si>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</si>
  <si>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</si>
  <si>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</si>
  <si>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</si>
  <si>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7" type="noConversion"/>
  </si>
  <si>
    <t xml:space="preserve">반월중앙동      </t>
  </si>
  <si>
    <t xml:space="preserve">석전동          </t>
  </si>
  <si>
    <t xml:space="preserve">석동            </t>
    <phoneticPr fontId="80" type="noConversion"/>
  </si>
  <si>
    <t xml:space="preserve">병암동          </t>
    <phoneticPr fontId="80" type="noConversion"/>
  </si>
  <si>
    <t xml:space="preserve">동읍            </t>
    <phoneticPr fontId="80" type="noConversion"/>
  </si>
  <si>
    <t>- 의창구 퇴촌동(법정동) 일부 → 성산구 반송동</t>
    <phoneticPr fontId="80" type="noConversion"/>
  </si>
  <si>
    <t>- 의창구 대원동·두대동·삼동동·덕정동(법정동) →  성산구 중앙동</t>
    <phoneticPr fontId="80" type="noConversion"/>
  </si>
  <si>
    <t>- 의창구 용지동(행정동) → 성산구 용지동(행정동)</t>
    <phoneticPr fontId="80" type="noConversion"/>
  </si>
  <si>
    <t>※ 의창구-성산구 행정구역 조정(2021. 7. 1.시행)</t>
    <phoneticPr fontId="80" type="noConversion"/>
  </si>
  <si>
    <t xml:space="preserve">용지동          </t>
    <phoneticPr fontId="80" type="noConversion"/>
  </si>
  <si>
    <t>중앙동</t>
    <phoneticPr fontId="80" type="noConversion"/>
  </si>
  <si>
    <t xml:space="preserve">교방동          </t>
    <phoneticPr fontId="80" type="noConversion"/>
  </si>
  <si>
    <t>오동동</t>
    <phoneticPr fontId="80" type="noConversion"/>
  </si>
  <si>
    <t>외국인 총계</t>
    <phoneticPr fontId="5" type="noConversion"/>
  </si>
  <si>
    <t>국내거소신고 외국인국적동포</t>
    <phoneticPr fontId="5" type="noConversion"/>
  </si>
  <si>
    <t>소계</t>
    <phoneticPr fontId="5" type="noConversion"/>
  </si>
  <si>
    <t>남</t>
    <phoneticPr fontId="5" type="noConversion"/>
  </si>
  <si>
    <t>여</t>
    <phoneticPr fontId="5" type="noConversion"/>
  </si>
  <si>
    <t xml:space="preserve">                    (단위 : 세대, 명)</t>
    <phoneticPr fontId="80" type="noConversion"/>
  </si>
  <si>
    <t>외  국  인
(출입국관리소 등록신고)</t>
    <phoneticPr fontId="5" type="noConversion"/>
  </si>
  <si>
    <t>2024년 3월말 인구 현황</t>
    <phoneticPr fontId="7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</si>
</sst>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88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Font="0" applyFill="0" applyBorder="0" applyAlignment="0" applyProtection="0"/>
    <xf numFmtId="0" fontId="28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/>
    <xf numFmtId="0" fontId="10" fillId="0" borderId="0"/>
    <xf numFmtId="0" fontId="10" fillId="0" borderId="0"/>
    <xf numFmtId="0" fontId="3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9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2" fillId="0" borderId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63" fillId="0" borderId="0"/>
    <xf numFmtId="0" fontId="64" fillId="0" borderId="0"/>
    <xf numFmtId="0" fontId="13" fillId="20" borderId="1" applyNumberFormat="0" applyAlignment="0" applyProtection="0">
      <alignment vertical="center"/>
    </xf>
    <xf numFmtId="0" fontId="65" fillId="0" borderId="0"/>
    <xf numFmtId="0" fontId="17" fillId="21" borderId="2" applyNumberFormat="0" applyAlignment="0" applyProtection="0">
      <alignment vertical="center"/>
    </xf>
    <xf numFmtId="177" fontId="28" fillId="0" borderId="0" applyFont="0" applyFill="0" applyBorder="0" applyAlignment="0" applyProtection="0"/>
    <xf numFmtId="0" fontId="3" fillId="0" borderId="0"/>
    <xf numFmtId="178" fontId="28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8" fillId="0" borderId="0" applyFont="0" applyFill="0" applyBorder="0" applyAlignment="0" applyProtection="0"/>
    <xf numFmtId="179" fontId="28" fillId="0" borderId="0" applyFont="0" applyFill="0" applyBorder="0" applyAlignment="0" applyProtection="0"/>
    <xf numFmtId="180" fontId="28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6" fillId="0" borderId="0"/>
    <xf numFmtId="0" fontId="28" fillId="0" borderId="0" applyFont="0" applyFill="0" applyBorder="0" applyAlignment="0" applyProtection="0"/>
    <xf numFmtId="0" fontId="66" fillId="0" borderId="0"/>
    <xf numFmtId="191" fontId="10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2" fontId="28" fillId="0" borderId="0" applyFont="0" applyFill="0" applyBorder="0" applyAlignment="0" applyProtection="0"/>
    <xf numFmtId="0" fontId="25" fillId="4" borderId="0" applyNumberFormat="0" applyBorder="0" applyAlignment="0" applyProtection="0">
      <alignment vertical="center"/>
    </xf>
    <xf numFmtId="38" fontId="67" fillId="22" borderId="0" applyNumberFormat="0" applyBorder="0" applyAlignment="0" applyProtection="0"/>
    <xf numFmtId="38" fontId="67" fillId="23" borderId="0" applyNumberFormat="0" applyBorder="0" applyAlignment="0" applyProtection="0"/>
    <xf numFmtId="0" fontId="68" fillId="0" borderId="0">
      <alignment horizontal="left"/>
    </xf>
    <xf numFmtId="0" fontId="69" fillId="0" borderId="3" applyNumberFormat="0" applyAlignment="0" applyProtection="0">
      <alignment horizontal="left" vertical="center"/>
    </xf>
    <xf numFmtId="0" fontId="69" fillId="0" borderId="4">
      <alignment horizontal="left" vertical="center"/>
    </xf>
    <xf numFmtId="0" fontId="22" fillId="0" borderId="5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3" fillId="0" borderId="6" applyNumberFormat="0" applyFill="0" applyAlignment="0" applyProtection="0">
      <alignment vertical="center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20" fillId="7" borderId="1" applyNumberFormat="0" applyAlignment="0" applyProtection="0">
      <alignment vertical="center"/>
    </xf>
    <xf numFmtId="10" fontId="67" fillId="24" borderId="8" applyNumberFormat="0" applyBorder="0" applyAlignment="0" applyProtection="0"/>
    <xf numFmtId="10" fontId="67" fillId="23" borderId="8" applyNumberFormat="0" applyBorder="0" applyAlignment="0" applyProtection="0"/>
    <xf numFmtId="0" fontId="20" fillId="7" borderId="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177" fontId="28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2" fillId="0" borderId="1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181" fontId="10" fillId="0" borderId="0"/>
    <xf numFmtId="0" fontId="10" fillId="0" borderId="0"/>
    <xf numFmtId="0" fontId="28" fillId="0" borderId="0"/>
    <xf numFmtId="0" fontId="3" fillId="26" borderId="11" applyNumberFormat="0" applyFont="0" applyAlignment="0" applyProtection="0">
      <alignment vertical="center"/>
    </xf>
    <xf numFmtId="0" fontId="26" fillId="20" borderId="12" applyNumberFormat="0" applyAlignment="0" applyProtection="0">
      <alignment vertical="center"/>
    </xf>
    <xf numFmtId="10" fontId="28" fillId="0" borderId="0" applyFont="0" applyFill="0" applyBorder="0" applyAlignment="0" applyProtection="0"/>
    <xf numFmtId="0" fontId="72" fillId="0" borderId="0"/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8" fillId="0" borderId="14" applyNumberFormat="0" applyFont="0" applyFill="0" applyAlignment="0" applyProtection="0"/>
    <xf numFmtId="0" fontId="28" fillId="0" borderId="14" applyNumberFormat="0" applyFont="0" applyFill="0" applyAlignment="0" applyProtection="0"/>
    <xf numFmtId="0" fontId="73" fillId="0" borderId="15">
      <alignment horizontal="left"/>
    </xf>
    <xf numFmtId="0" fontId="12" fillId="0" borderId="0" applyNumberForma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0" borderId="1" applyNumberFormat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34" fillId="20" borderId="1" applyNumberFormat="0" applyAlignment="0" applyProtection="0">
      <alignment vertical="center"/>
    </xf>
    <xf numFmtId="184" fontId="10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0" borderId="0">
      <protection locked="0"/>
    </xf>
    <xf numFmtId="0" fontId="37" fillId="0" borderId="0"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0" fillId="26" borderId="11" applyNumberFormat="0" applyFont="0" applyAlignment="0" applyProtection="0">
      <alignment vertical="center"/>
    </xf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9" fontId="3" fillId="0" borderId="0" applyFont="0" applyFill="0" applyBorder="0" applyAlignment="0" applyProtection="0"/>
    <xf numFmtId="0" fontId="41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0" borderId="0">
      <alignment horizontal="center" vertical="center"/>
    </xf>
    <xf numFmtId="0" fontId="43" fillId="0" borderId="0">
      <alignment horizontal="center" vertical="center"/>
    </xf>
    <xf numFmtId="0" fontId="44" fillId="0" borderId="0"/>
    <xf numFmtId="0" fontId="4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1" borderId="2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46" fillId="21" borderId="2" applyNumberFormat="0" applyAlignment="0" applyProtection="0">
      <alignment vertical="center"/>
    </xf>
    <xf numFmtId="185" fontId="2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1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8" fillId="0" borderId="0"/>
    <xf numFmtId="0" fontId="8" fillId="0" borderId="0" applyFont="0" applyFill="0" applyBorder="0" applyAlignment="0" applyProtection="0"/>
    <xf numFmtId="0" fontId="29" fillId="0" borderId="0"/>
    <xf numFmtId="0" fontId="4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50" fillId="7" borderId="1" applyNumberFormat="0" applyAlignment="0" applyProtection="0">
      <alignment vertical="center"/>
    </xf>
    <xf numFmtId="4" fontId="37" fillId="0" borderId="0">
      <protection locked="0"/>
    </xf>
    <xf numFmtId="186" fontId="10" fillId="0" borderId="0">
      <protection locked="0"/>
    </xf>
    <xf numFmtId="0" fontId="51" fillId="0" borderId="0">
      <alignment vertical="center"/>
    </xf>
    <xf numFmtId="0" fontId="5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20" borderId="12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56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57" fillId="0" borderId="0"/>
    <xf numFmtId="0" fontId="58" fillId="0" borderId="0">
      <alignment vertical="center"/>
    </xf>
    <xf numFmtId="42" fontId="3" fillId="0" borderId="0" applyFont="0" applyFill="0" applyBorder="0" applyAlignment="0" applyProtection="0"/>
    <xf numFmtId="187" fontId="10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3" fillId="0" borderId="0"/>
    <xf numFmtId="0" fontId="47" fillId="0" borderId="0"/>
    <xf numFmtId="0" fontId="3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3" fillId="0" borderId="0">
      <alignment vertical="center"/>
    </xf>
    <xf numFmtId="0" fontId="2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14">
      <protection locked="0"/>
    </xf>
    <xf numFmtId="188" fontId="10" fillId="0" borderId="0">
      <protection locked="0"/>
    </xf>
    <xf numFmtId="189" fontId="10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79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4" fillId="27" borderId="0" xfId="375" applyFont="1" applyFill="1"/>
    <xf numFmtId="0" fontId="28" fillId="0" borderId="0" xfId="375"/>
    <xf numFmtId="0" fontId="28" fillId="27" borderId="0" xfId="375" applyFill="1"/>
    <xf numFmtId="0" fontId="28" fillId="28" borderId="17" xfId="375" applyFill="1" applyBorder="1"/>
    <xf numFmtId="0" fontId="28" fillId="29" borderId="18" xfId="375" applyFill="1" applyBorder="1"/>
    <xf numFmtId="0" fontId="75" fillId="30" borderId="19" xfId="375" applyFont="1" applyFill="1" applyBorder="1" applyAlignment="1">
      <alignment horizontal="center"/>
    </xf>
    <xf numFmtId="0" fontId="76" fillId="31" borderId="20" xfId="375" applyFont="1" applyFill="1" applyBorder="1" applyAlignment="1">
      <alignment horizontal="center"/>
    </xf>
    <xf numFmtId="0" fontId="75" fillId="30" borderId="20" xfId="375" applyFont="1" applyFill="1" applyBorder="1" applyAlignment="1">
      <alignment horizontal="center"/>
    </xf>
    <xf numFmtId="0" fontId="75" fillId="30" borderId="21" xfId="375" applyFont="1" applyFill="1" applyBorder="1" applyAlignment="1">
      <alignment horizontal="center"/>
    </xf>
    <xf numFmtId="0" fontId="28" fillId="29" borderId="22" xfId="375" applyFill="1" applyBorder="1"/>
    <xf numFmtId="0" fontId="28" fillId="28" borderId="23" xfId="375" applyFill="1" applyBorder="1"/>
    <xf numFmtId="0" fontId="28" fillId="29" borderId="23" xfId="375" applyFill="1" applyBorder="1"/>
    <xf numFmtId="0" fontId="28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 applyAlignment="1">
      <alignment vertical="center"/>
    </xf>
    <xf numFmtId="0" fontId="81" fillId="0" borderId="8" xfId="0" applyFont="1" applyBorder="1" applyAlignment="1">
      <alignment vertical="center"/>
    </xf>
    <xf numFmtId="0" fontId="81" fillId="0" borderId="0" xfId="0" applyFont="1">
      <alignment vertical="center"/>
    </xf>
    <xf numFmtId="41" fontId="83" fillId="35" borderId="8" xfId="217" applyNumberFormat="1" applyFont="1" applyFill="1" applyBorder="1" applyAlignment="1">
      <alignment vertical="center" wrapText="1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0" fontId="84" fillId="36" borderId="8" xfId="0" applyFont="1" applyFill="1" applyBorder="1" applyAlignment="1">
      <alignment horizontal="center" vertical="center"/>
    </xf>
    <xf numFmtId="41" fontId="84" fillId="36" borderId="8" xfId="217" applyFont="1" applyFill="1" applyBorder="1">
      <alignment vertical="center"/>
    </xf>
    <xf numFmtId="41" fontId="84" fillId="36" borderId="8" xfId="222" applyFont="1" applyFill="1" applyBorder="1">
      <alignment vertical="center"/>
    </xf>
    <xf numFmtId="0" fontId="83" fillId="27" borderId="8" xfId="0" applyFont="1" applyFill="1" applyBorder="1" applyAlignment="1">
      <alignment horizontal="center" vertical="center"/>
    </xf>
    <xf numFmtId="41" fontId="83" fillId="35" borderId="8" xfId="217" applyNumberFormat="1" applyFont="1" applyFill="1" applyBorder="1" applyAlignment="1">
      <alignment vertical="center"/>
    </xf>
    <xf numFmtId="41" fontId="79" fillId="32" borderId="8" xfId="217" applyFont="1" applyFill="1" applyBorder="1">
      <alignment vertical="center"/>
    </xf>
    <xf numFmtId="41" fontId="79" fillId="36" borderId="8" xfId="222" applyFont="1" applyFill="1" applyBorder="1">
      <alignment vertical="center"/>
    </xf>
    <xf numFmtId="176" fontId="84" fillId="36" borderId="8" xfId="0" applyNumberFormat="1" applyFont="1" applyFill="1" applyBorder="1">
      <alignment vertical="center"/>
    </xf>
    <xf numFmtId="0" fontId="79" fillId="0" borderId="8" xfId="0" applyFont="1" applyBorder="1" applyAlignment="1">
      <alignment vertical="center"/>
    </xf>
    <xf numFmtId="0" fontId="79" fillId="0" borderId="8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6" fillId="27" borderId="8" xfId="0" applyFont="1" applyFill="1" applyBorder="1" applyAlignment="1">
      <alignment horizontal="center" vertical="center" wrapText="1"/>
    </xf>
    <xf numFmtId="0" fontId="86" fillId="27" borderId="8" xfId="0" applyFont="1" applyFill="1" applyBorder="1" applyAlignment="1">
      <alignment horizontal="center" vertical="center"/>
    </xf>
    <xf numFmtId="41" fontId="79" fillId="32" borderId="8" xfId="0" applyNumberFormat="1" applyFont="1" applyFill="1" applyBorder="1" applyAlignment="1">
      <alignment horizontal="center" vertical="center"/>
    </xf>
    <xf numFmtId="192" fontId="83" fillId="35" borderId="8" xfId="406" applyNumberFormat="1" applyFont="1" applyFill="1" applyBorder="1" applyAlignment="1">
      <alignment horizontal="right" vertical="center" wrapText="1"/>
    </xf>
    <xf numFmtId="3" fontId="87" fillId="37" borderId="27" xfId="0" applyNumberFormat="1" applyFont="1" applyFill="1" applyBorder="1" applyAlignment="1">
      <alignment horizontal="right" vertical="center"/>
    </xf>
    <xf numFmtId="41" fontId="79" fillId="33" borderId="8" xfId="384" applyFont="1" applyFill="1" applyBorder="1">
      <alignment vertical="center"/>
    </xf>
    <xf numFmtId="41" fontId="79" fillId="0" borderId="8" xfId="384" applyFont="1" applyBorder="1">
      <alignment vertical="center"/>
    </xf>
    <xf numFmtId="176" fontId="79" fillId="36" borderId="8" xfId="0" applyNumberFormat="1" applyFont="1" applyFill="1" applyBorder="1">
      <alignment vertical="center"/>
    </xf>
    <xf numFmtId="0" fontId="82" fillId="38" borderId="31" xfId="0" quotePrefix="1" applyFont="1" applyFill="1" applyBorder="1" applyAlignment="1">
      <alignment horizontal="left" vertical="center" wrapText="1"/>
    </xf>
    <xf numFmtId="0" fontId="82" fillId="38" borderId="0" xfId="0" applyFont="1" applyFill="1" applyBorder="1" applyAlignment="1">
      <alignment horizontal="left" vertical="center" wrapText="1"/>
    </xf>
    <xf numFmtId="0" fontId="82" fillId="38" borderId="32" xfId="0" applyFont="1" applyFill="1" applyBorder="1" applyAlignment="1">
      <alignment horizontal="left" vertical="center" wrapText="1"/>
    </xf>
    <xf numFmtId="0" fontId="82" fillId="38" borderId="33" xfId="0" quotePrefix="1" applyFont="1" applyFill="1" applyBorder="1" applyAlignment="1">
      <alignment horizontal="left" vertical="center" wrapText="1"/>
    </xf>
    <xf numFmtId="0" fontId="82" fillId="38" borderId="10" xfId="0" applyFont="1" applyFill="1" applyBorder="1" applyAlignment="1">
      <alignment horizontal="left" vertical="center" wrapText="1"/>
    </xf>
    <xf numFmtId="0" fontId="82" fillId="38" borderId="34" xfId="0" applyFont="1" applyFill="1" applyBorder="1" applyAlignment="1">
      <alignment horizontal="left" vertical="center" wrapText="1"/>
    </xf>
    <xf numFmtId="0" fontId="83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3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3" fillId="27" borderId="25" xfId="0" applyFont="1" applyFill="1" applyBorder="1" applyAlignment="1">
      <alignment horizontal="center" vertical="center" wrapText="1"/>
    </xf>
    <xf numFmtId="0" fontId="85" fillId="38" borderId="28" xfId="0" applyFont="1" applyFill="1" applyBorder="1" applyAlignment="1">
      <alignment horizontal="left" vertical="center" wrapText="1"/>
    </xf>
    <xf numFmtId="0" fontId="85" fillId="38" borderId="29" xfId="0" applyFont="1" applyFill="1" applyBorder="1" applyAlignment="1">
      <alignment horizontal="left" vertical="center" wrapText="1"/>
    </xf>
    <xf numFmtId="0" fontId="85" fillId="38" borderId="30" xfId="0" applyFont="1" applyFill="1" applyBorder="1" applyAlignment="1">
      <alignment horizontal="left" vertical="center" wrapText="1"/>
    </xf>
    <xf numFmtId="0" fontId="83" fillId="27" borderId="4" xfId="0" applyFont="1" applyFill="1" applyBorder="1" applyAlignment="1">
      <alignment horizontal="center" vertical="center" wrapText="1"/>
    </xf>
    <xf numFmtId="0" fontId="83" fillId="27" borderId="26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8" fillId="34" borderId="0" xfId="0" applyFont="1" applyFill="1" applyBorder="1" applyAlignment="1">
      <alignment horizontal="center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65</v>
      </c>
      <c r="C1" s="4" t="b">
        <v>0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56</v>
      </c>
      <c r="C7" s="7" t="e">
        <v>#NAME?</v>
      </c>
    </row>
    <row r="8" spans="1:3">
      <c r="A8" s="9" t="s">
        <v>57</v>
      </c>
      <c r="C8" s="7" t="e">
        <v>#NAME?</v>
      </c>
    </row>
    <row r="9" spans="1:3">
      <c r="A9" s="10" t="s">
        <v>58</v>
      </c>
      <c r="C9" s="7" t="e">
        <v>#NAME?</v>
      </c>
    </row>
    <row r="10" spans="1:3">
      <c r="A10" s="9" t="s">
        <v>59</v>
      </c>
      <c r="C10" s="7" t="b">
        <v>0</v>
      </c>
    </row>
    <row r="11" spans="1:3" ht="13.5" thickBot="1">
      <c r="A11" s="11" t="s">
        <v>60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61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62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63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64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</row>
    <row r="2" spans="1:3" ht="13.5" thickBot="1">
      <c r="A2" s="3" t="s">
        <v>53</v>
      </c>
    </row>
    <row r="3" spans="1:3" ht="13.5" thickBot="1">
      <c r="A3" s="5" t="s">
        <v>54</v>
      </c>
      <c r="C3" s="6" t="s">
        <v>55</v>
      </c>
    </row>
    <row r="4" spans="1:3">
      <c r="A4" s="5">
        <v>3</v>
      </c>
    </row>
    <row r="6" spans="1:3" ht="13.5" thickBot="1"/>
    <row r="7" spans="1:3">
      <c r="A7" s="8" t="s">
        <v>56</v>
      </c>
    </row>
    <row r="8" spans="1:3">
      <c r="A8" s="9" t="s">
        <v>57</v>
      </c>
    </row>
    <row r="9" spans="1:3">
      <c r="A9" s="10" t="s">
        <v>58</v>
      </c>
    </row>
    <row r="10" spans="1:3">
      <c r="A10" s="9" t="s">
        <v>59</v>
      </c>
    </row>
    <row r="11" spans="1:3" ht="13.5" thickBot="1">
      <c r="A11" s="11" t="s">
        <v>60</v>
      </c>
    </row>
    <row r="13" spans="1:3" ht="13.5" thickBot="1"/>
    <row r="14" spans="1:3" ht="13.5" thickBot="1">
      <c r="A14" s="6" t="s">
        <v>61</v>
      </c>
    </row>
    <row r="16" spans="1:3" ht="13.5" thickBot="1"/>
    <row r="17" spans="1:3" ht="13.5" thickBot="1">
      <c r="C17" s="6" t="s">
        <v>62</v>
      </c>
    </row>
    <row r="20" spans="1:3">
      <c r="A20" s="13" t="s">
        <v>63</v>
      </c>
    </row>
    <row r="26" spans="1:3" ht="13.5" thickBot="1">
      <c r="C26" s="15" t="s">
        <v>64</v>
      </c>
    </row>
  </sheetData>
  <sheetProtection password="8863" sheet="1" objects="1"/>
  <phoneticPr fontId="7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0"/>
  <sheetViews>
    <sheetView tabSelected="1" zoomScale="85" zoomScaleNormal="85" workbookViewId="0">
      <selection activeCell="C1" sqref="C1:O1"/>
    </sheetView>
  </sheetViews>
  <sheetFormatPr defaultRowHeight="16.5"/>
  <cols>
    <col min="1" max="1" width="13.625" style="18" customWidth="1"/>
    <col min="2" max="2" width="13.75" style="35" customWidth="1"/>
    <col min="3" max="3" width="12" style="35" customWidth="1"/>
    <col min="4" max="4" width="12.125" style="35" customWidth="1"/>
    <col min="5" max="5" width="12.875" style="35" customWidth="1"/>
    <col min="6" max="17" width="13" style="35" customWidth="1"/>
    <col min="18" max="16384" width="9" style="35"/>
  </cols>
  <sheetData>
    <row r="1" spans="1:17" ht="41.25" customHeight="1">
      <c r="C1" s="64" t="s">
        <v>94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7">
      <c r="A2" s="18" t="s">
        <v>73</v>
      </c>
      <c r="B2" s="16"/>
      <c r="C2" s="16"/>
      <c r="D2" s="16"/>
      <c r="E2" s="16"/>
      <c r="F2" s="16"/>
      <c r="G2" s="16"/>
      <c r="H2" s="16"/>
      <c r="I2" s="16"/>
      <c r="J2" s="1"/>
      <c r="K2" s="2"/>
      <c r="P2" s="63" t="s">
        <v>92</v>
      </c>
      <c r="Q2" s="63"/>
    </row>
    <row r="3" spans="1:17" ht="36" customHeight="1">
      <c r="A3" s="52" t="s">
        <v>5</v>
      </c>
      <c r="B3" s="54" t="s">
        <v>52</v>
      </c>
      <c r="C3" s="55"/>
      <c r="D3" s="56"/>
      <c r="E3" s="57" t="s">
        <v>0</v>
      </c>
      <c r="F3" s="55"/>
      <c r="G3" s="55"/>
      <c r="H3" s="56"/>
      <c r="I3" s="57" t="s">
        <v>87</v>
      </c>
      <c r="J3" s="61"/>
      <c r="K3" s="62"/>
      <c r="L3" s="57" t="s">
        <v>93</v>
      </c>
      <c r="M3" s="61"/>
      <c r="N3" s="62"/>
      <c r="O3" s="57" t="s">
        <v>88</v>
      </c>
      <c r="P3" s="61"/>
      <c r="Q3" s="62"/>
    </row>
    <row r="4" spans="1:17" ht="21" customHeight="1">
      <c r="A4" s="53"/>
      <c r="B4" s="28" t="s">
        <v>1</v>
      </c>
      <c r="C4" s="28" t="s">
        <v>2</v>
      </c>
      <c r="D4" s="28" t="s">
        <v>3</v>
      </c>
      <c r="E4" s="28" t="s">
        <v>1</v>
      </c>
      <c r="F4" s="28" t="s">
        <v>2</v>
      </c>
      <c r="G4" s="28" t="s">
        <v>3</v>
      </c>
      <c r="H4" s="28" t="s">
        <v>4</v>
      </c>
      <c r="I4" s="38" t="s">
        <v>89</v>
      </c>
      <c r="J4" s="38" t="s">
        <v>90</v>
      </c>
      <c r="K4" s="38" t="s">
        <v>91</v>
      </c>
      <c r="L4" s="39" t="s">
        <v>1</v>
      </c>
      <c r="M4" s="39" t="s">
        <v>2</v>
      </c>
      <c r="N4" s="39" t="s">
        <v>3</v>
      </c>
      <c r="O4" s="39" t="s">
        <v>1</v>
      </c>
      <c r="P4" s="39" t="s">
        <v>2</v>
      </c>
      <c r="Q4" s="39" t="s">
        <v>3</v>
      </c>
    </row>
    <row r="5" spans="1:17" s="19" customFormat="1" ht="20.25" customHeight="1">
      <c r="A5" s="29" t="s">
        <v>67</v>
      </c>
      <c r="B5" s="22">
        <f t="shared" ref="B5:Q5" si="0">B6+B14+B23+B39+B52</f>
        <v>1025841</v>
      </c>
      <c r="C5" s="22">
        <f t="shared" si="0"/>
        <v>521503</v>
      </c>
      <c r="D5" s="22">
        <f t="shared" si="0"/>
        <v>504338</v>
      </c>
      <c r="E5" s="22">
        <f t="shared" si="0"/>
        <v>1005519</v>
      </c>
      <c r="F5" s="22">
        <f t="shared" si="0"/>
        <v>509049</v>
      </c>
      <c r="G5" s="22">
        <f t="shared" si="0"/>
        <v>496470</v>
      </c>
      <c r="H5" s="22">
        <f t="shared" si="0"/>
        <v>457841</v>
      </c>
      <c r="I5" s="41">
        <f t="shared" si="0"/>
        <v>20322</v>
      </c>
      <c r="J5" s="41">
        <f t="shared" si="0"/>
        <v>12454</v>
      </c>
      <c r="K5" s="41">
        <f t="shared" si="0"/>
        <v>7868</v>
      </c>
      <c r="L5" s="41">
        <f t="shared" si="0"/>
        <v>16882</v>
      </c>
      <c r="M5" s="41">
        <f t="shared" si="0"/>
        <v>10641</v>
      </c>
      <c r="N5" s="41">
        <f t="shared" si="0"/>
        <v>6241</v>
      </c>
      <c r="O5" s="41">
        <f t="shared" si="0"/>
        <v>3440</v>
      </c>
      <c r="P5" s="41">
        <f t="shared" si="0"/>
        <v>1813</v>
      </c>
      <c r="Q5" s="41">
        <f t="shared" si="0"/>
        <v>1627</v>
      </c>
    </row>
    <row r="6" spans="1:17">
      <c r="A6" s="25" t="s">
        <v>68</v>
      </c>
      <c r="B6" s="26">
        <f>(E6+I6)</f>
        <v>216344</v>
      </c>
      <c r="C6" s="26">
        <f>(F6+J6)</f>
        <v>110302</v>
      </c>
      <c r="D6" s="26">
        <f>(G6+K6)</f>
        <v>106042</v>
      </c>
      <c r="E6" s="27">
        <f>SUM(F6:G6)</f>
        <v>212213</v>
      </c>
      <c r="F6" s="27">
        <f>SUM(F7:F13)</f>
        <v>107975</v>
      </c>
      <c r="G6" s="27">
        <f t="shared" ref="G6:H6" si="1">SUM(G7:G13)</f>
        <v>104238</v>
      </c>
      <c r="H6" s="27">
        <f t="shared" si="1"/>
        <v>97082</v>
      </c>
      <c r="I6" s="31">
        <f t="shared" ref="I6:Q6" si="2">SUM(I7:I13)</f>
        <v>4131</v>
      </c>
      <c r="J6" s="31">
        <f t="shared" si="2"/>
        <v>2327</v>
      </c>
      <c r="K6" s="31">
        <f t="shared" si="2"/>
        <v>1804</v>
      </c>
      <c r="L6" s="31">
        <f t="shared" si="2"/>
        <v>3491</v>
      </c>
      <c r="M6" s="31">
        <f t="shared" si="2"/>
        <v>2009</v>
      </c>
      <c r="N6" s="31">
        <f t="shared" si="2"/>
        <v>1482</v>
      </c>
      <c r="O6" s="31">
        <f t="shared" si="2"/>
        <v>640</v>
      </c>
      <c r="P6" s="31">
        <f t="shared" si="2"/>
        <v>318</v>
      </c>
      <c r="Q6" s="31">
        <f t="shared" si="2"/>
        <v>322</v>
      </c>
    </row>
    <row r="7" spans="1:17">
      <c r="A7" s="33" t="s">
        <v>78</v>
      </c>
      <c r="B7" s="30">
        <f t="shared" ref="B7:D63" si="3">(E7+I7)</f>
        <v>18952</v>
      </c>
      <c r="C7" s="30">
        <f t="shared" si="3"/>
        <v>9717</v>
      </c>
      <c r="D7" s="30">
        <f t="shared" si="3"/>
        <v>9235</v>
      </c>
      <c r="E7" s="31">
        <f t="shared" ref="E7:E65" si="4">SUM(F7:G7)</f>
        <v>18732</v>
      </c>
      <c r="F7" s="42">
        <v>9595</v>
      </c>
      <c r="G7" s="42">
        <v>9137</v>
      </c>
      <c r="H7" s="42">
        <v>9069</v>
      </c>
      <c r="I7" s="40">
        <f>L7+O7</f>
        <v>220</v>
      </c>
      <c r="J7" s="40">
        <f>M7+P7</f>
        <v>122</v>
      </c>
      <c r="K7" s="40">
        <f>N7+Q7</f>
        <v>98</v>
      </c>
      <c r="L7" s="31">
        <f>M7+N7</f>
        <v>202</v>
      </c>
      <c r="M7" s="43">
        <v>111</v>
      </c>
      <c r="N7" s="44">
        <v>91</v>
      </c>
      <c r="O7" s="31">
        <f>P7+Q7</f>
        <v>18</v>
      </c>
      <c r="P7" s="43">
        <v>11</v>
      </c>
      <c r="Q7" s="44">
        <v>7</v>
      </c>
    </row>
    <row r="8" spans="1:17">
      <c r="A8" s="33" t="s">
        <v>6</v>
      </c>
      <c r="B8" s="30">
        <f t="shared" si="3"/>
        <v>43383</v>
      </c>
      <c r="C8" s="30">
        <f t="shared" si="3"/>
        <v>21770</v>
      </c>
      <c r="D8" s="30">
        <f t="shared" si="3"/>
        <v>21613</v>
      </c>
      <c r="E8" s="31">
        <f t="shared" si="4"/>
        <v>43114</v>
      </c>
      <c r="F8" s="42">
        <v>21649</v>
      </c>
      <c r="G8" s="42">
        <v>21465</v>
      </c>
      <c r="H8" s="42">
        <v>16792</v>
      </c>
      <c r="I8" s="40">
        <f t="shared" ref="I8:K13" si="5">L8+O8</f>
        <v>269</v>
      </c>
      <c r="J8" s="40">
        <f t="shared" si="5"/>
        <v>121</v>
      </c>
      <c r="K8" s="40">
        <f t="shared" si="5"/>
        <v>148</v>
      </c>
      <c r="L8" s="31">
        <f t="shared" ref="L8:L65" si="6">M8+N8</f>
        <v>233</v>
      </c>
      <c r="M8" s="43">
        <v>107</v>
      </c>
      <c r="N8" s="44">
        <v>126</v>
      </c>
      <c r="O8" s="31">
        <f t="shared" ref="O8:O13" si="7">P8+Q8</f>
        <v>36</v>
      </c>
      <c r="P8" s="43">
        <v>14</v>
      </c>
      <c r="Q8" s="44">
        <v>22</v>
      </c>
    </row>
    <row r="9" spans="1:17">
      <c r="A9" s="33" t="s">
        <v>7</v>
      </c>
      <c r="B9" s="30">
        <f t="shared" si="3"/>
        <v>7253</v>
      </c>
      <c r="C9" s="30">
        <f t="shared" si="3"/>
        <v>3826</v>
      </c>
      <c r="D9" s="30">
        <f t="shared" si="3"/>
        <v>3427</v>
      </c>
      <c r="E9" s="31">
        <f t="shared" si="4"/>
        <v>6755</v>
      </c>
      <c r="F9" s="42">
        <v>3413</v>
      </c>
      <c r="G9" s="42">
        <v>3342</v>
      </c>
      <c r="H9" s="42">
        <v>3668</v>
      </c>
      <c r="I9" s="40">
        <f t="shared" si="5"/>
        <v>498</v>
      </c>
      <c r="J9" s="40">
        <f t="shared" si="5"/>
        <v>413</v>
      </c>
      <c r="K9" s="40">
        <f t="shared" si="5"/>
        <v>85</v>
      </c>
      <c r="L9" s="31">
        <f t="shared" si="6"/>
        <v>489</v>
      </c>
      <c r="M9" s="43">
        <v>410</v>
      </c>
      <c r="N9" s="44">
        <v>79</v>
      </c>
      <c r="O9" s="31">
        <f t="shared" si="7"/>
        <v>9</v>
      </c>
      <c r="P9" s="43">
        <v>3</v>
      </c>
      <c r="Q9" s="44">
        <v>6</v>
      </c>
    </row>
    <row r="10" spans="1:17">
      <c r="A10" s="33" t="s">
        <v>8</v>
      </c>
      <c r="B10" s="30">
        <f t="shared" si="3"/>
        <v>49482</v>
      </c>
      <c r="C10" s="30">
        <f t="shared" si="3"/>
        <v>24872</v>
      </c>
      <c r="D10" s="30">
        <f t="shared" si="3"/>
        <v>24610</v>
      </c>
      <c r="E10" s="31">
        <f t="shared" si="4"/>
        <v>49142</v>
      </c>
      <c r="F10" s="42">
        <v>24731</v>
      </c>
      <c r="G10" s="42">
        <v>24411</v>
      </c>
      <c r="H10" s="42">
        <v>21304</v>
      </c>
      <c r="I10" s="40">
        <f t="shared" si="5"/>
        <v>340</v>
      </c>
      <c r="J10" s="40">
        <f t="shared" si="5"/>
        <v>141</v>
      </c>
      <c r="K10" s="40">
        <f t="shared" si="5"/>
        <v>199</v>
      </c>
      <c r="L10" s="31">
        <f t="shared" si="6"/>
        <v>262</v>
      </c>
      <c r="M10" s="43">
        <v>110</v>
      </c>
      <c r="N10" s="44">
        <v>152</v>
      </c>
      <c r="O10" s="31">
        <f t="shared" si="7"/>
        <v>78</v>
      </c>
      <c r="P10" s="43">
        <v>31</v>
      </c>
      <c r="Q10" s="44">
        <v>47</v>
      </c>
    </row>
    <row r="11" spans="1:17" s="21" customFormat="1">
      <c r="A11" s="20" t="s">
        <v>9</v>
      </c>
      <c r="B11" s="23">
        <f t="shared" si="3"/>
        <v>26264</v>
      </c>
      <c r="C11" s="23">
        <f t="shared" si="3"/>
        <v>13556</v>
      </c>
      <c r="D11" s="23">
        <f t="shared" si="3"/>
        <v>12708</v>
      </c>
      <c r="E11" s="24">
        <f t="shared" si="4"/>
        <v>25402</v>
      </c>
      <c r="F11" s="42">
        <v>12939</v>
      </c>
      <c r="G11" s="42">
        <v>12463</v>
      </c>
      <c r="H11" s="42">
        <v>11212</v>
      </c>
      <c r="I11" s="40">
        <f t="shared" si="5"/>
        <v>862</v>
      </c>
      <c r="J11" s="40">
        <f t="shared" si="5"/>
        <v>617</v>
      </c>
      <c r="K11" s="40">
        <f t="shared" si="5"/>
        <v>245</v>
      </c>
      <c r="L11" s="31">
        <f t="shared" si="6"/>
        <v>786</v>
      </c>
      <c r="M11" s="43">
        <v>584</v>
      </c>
      <c r="N11" s="44">
        <v>202</v>
      </c>
      <c r="O11" s="31">
        <f t="shared" si="7"/>
        <v>76</v>
      </c>
      <c r="P11" s="43">
        <v>33</v>
      </c>
      <c r="Q11" s="44">
        <v>43</v>
      </c>
    </row>
    <row r="12" spans="1:17">
      <c r="A12" s="20" t="s">
        <v>10</v>
      </c>
      <c r="B12" s="30">
        <f t="shared" si="3"/>
        <v>40278</v>
      </c>
      <c r="C12" s="30">
        <f t="shared" si="3"/>
        <v>20403</v>
      </c>
      <c r="D12" s="30">
        <f t="shared" si="3"/>
        <v>19875</v>
      </c>
      <c r="E12" s="31">
        <f t="shared" si="4"/>
        <v>39264</v>
      </c>
      <c r="F12" s="42">
        <v>19894</v>
      </c>
      <c r="G12" s="42">
        <v>19370</v>
      </c>
      <c r="H12" s="42">
        <v>18123</v>
      </c>
      <c r="I12" s="40">
        <f t="shared" si="5"/>
        <v>1014</v>
      </c>
      <c r="J12" s="40">
        <f t="shared" si="5"/>
        <v>509</v>
      </c>
      <c r="K12" s="40">
        <f t="shared" si="5"/>
        <v>505</v>
      </c>
      <c r="L12" s="31">
        <f t="shared" si="6"/>
        <v>763</v>
      </c>
      <c r="M12" s="43">
        <v>377</v>
      </c>
      <c r="N12" s="44">
        <v>386</v>
      </c>
      <c r="O12" s="31">
        <f t="shared" si="7"/>
        <v>251</v>
      </c>
      <c r="P12" s="43">
        <v>132</v>
      </c>
      <c r="Q12" s="44">
        <v>119</v>
      </c>
    </row>
    <row r="13" spans="1:17">
      <c r="A13" s="20" t="s">
        <v>11</v>
      </c>
      <c r="B13" s="30">
        <f t="shared" si="3"/>
        <v>30732</v>
      </c>
      <c r="C13" s="30">
        <f t="shared" si="3"/>
        <v>16158</v>
      </c>
      <c r="D13" s="30">
        <f t="shared" si="3"/>
        <v>14574</v>
      </c>
      <c r="E13" s="31">
        <f t="shared" si="4"/>
        <v>29804</v>
      </c>
      <c r="F13" s="42">
        <v>15754</v>
      </c>
      <c r="G13" s="42">
        <v>14050</v>
      </c>
      <c r="H13" s="42">
        <v>16914</v>
      </c>
      <c r="I13" s="40">
        <f t="shared" si="5"/>
        <v>928</v>
      </c>
      <c r="J13" s="40">
        <f t="shared" si="5"/>
        <v>404</v>
      </c>
      <c r="K13" s="40">
        <f t="shared" si="5"/>
        <v>524</v>
      </c>
      <c r="L13" s="31">
        <f t="shared" si="6"/>
        <v>756</v>
      </c>
      <c r="M13" s="43">
        <v>310</v>
      </c>
      <c r="N13" s="44">
        <v>446</v>
      </c>
      <c r="O13" s="31">
        <f t="shared" si="7"/>
        <v>172</v>
      </c>
      <c r="P13" s="43">
        <v>94</v>
      </c>
      <c r="Q13" s="44">
        <v>78</v>
      </c>
    </row>
    <row r="14" spans="1:17">
      <c r="A14" s="25" t="s">
        <v>69</v>
      </c>
      <c r="B14" s="26">
        <f t="shared" si="3"/>
        <v>248830</v>
      </c>
      <c r="C14" s="26">
        <f t="shared" si="3"/>
        <v>127660</v>
      </c>
      <c r="D14" s="26">
        <f t="shared" si="3"/>
        <v>121170</v>
      </c>
      <c r="E14" s="27">
        <f t="shared" si="4"/>
        <v>243755</v>
      </c>
      <c r="F14" s="27">
        <f t="shared" ref="F14:H14" si="8">SUM(F15:F22)</f>
        <v>124385</v>
      </c>
      <c r="G14" s="27">
        <f t="shared" si="8"/>
        <v>119370</v>
      </c>
      <c r="H14" s="27">
        <f t="shared" si="8"/>
        <v>106238</v>
      </c>
      <c r="I14" s="31">
        <f>SUM(I15:I22)</f>
        <v>5075</v>
      </c>
      <c r="J14" s="31">
        <f t="shared" ref="J14:K14" si="9">SUM(J15:J22)</f>
        <v>3275</v>
      </c>
      <c r="K14" s="31">
        <f t="shared" si="9"/>
        <v>1800</v>
      </c>
      <c r="L14" s="31">
        <f>SUM(L15:L22)</f>
        <v>4172</v>
      </c>
      <c r="M14" s="31">
        <f>SUM(M15:M22)</f>
        <v>2792</v>
      </c>
      <c r="N14" s="31">
        <f t="shared" ref="N14" si="10">SUM(N15:N22)</f>
        <v>1380</v>
      </c>
      <c r="O14" s="31">
        <f>SUM(O15:O22)</f>
        <v>903</v>
      </c>
      <c r="P14" s="31">
        <f>SUM(P15:P22)</f>
        <v>483</v>
      </c>
      <c r="Q14" s="31">
        <f t="shared" ref="Q14" si="11">SUM(Q15:Q22)</f>
        <v>420</v>
      </c>
    </row>
    <row r="15" spans="1:17">
      <c r="A15" s="33" t="s">
        <v>12</v>
      </c>
      <c r="B15" s="30">
        <f t="shared" si="3"/>
        <v>39983</v>
      </c>
      <c r="C15" s="30">
        <f t="shared" si="3"/>
        <v>20144</v>
      </c>
      <c r="D15" s="30">
        <f t="shared" si="3"/>
        <v>19839</v>
      </c>
      <c r="E15" s="31">
        <f t="shared" si="4"/>
        <v>39621</v>
      </c>
      <c r="F15" s="42">
        <v>19955</v>
      </c>
      <c r="G15" s="42">
        <v>19666</v>
      </c>
      <c r="H15" s="42">
        <v>15610</v>
      </c>
      <c r="I15" s="40">
        <f>L15+O15</f>
        <v>362</v>
      </c>
      <c r="J15" s="40">
        <f>M15+P15</f>
        <v>189</v>
      </c>
      <c r="K15" s="40">
        <f>N15+Q15</f>
        <v>173</v>
      </c>
      <c r="L15" s="31">
        <f t="shared" si="6"/>
        <v>234</v>
      </c>
      <c r="M15" s="43">
        <v>120</v>
      </c>
      <c r="N15" s="44">
        <v>114</v>
      </c>
      <c r="O15" s="31">
        <f t="shared" ref="O15:O22" si="12">P15+Q15</f>
        <v>128</v>
      </c>
      <c r="P15" s="43">
        <v>69</v>
      </c>
      <c r="Q15" s="44">
        <v>59</v>
      </c>
    </row>
    <row r="16" spans="1:17">
      <c r="A16" s="36" t="s">
        <v>83</v>
      </c>
      <c r="B16" s="30">
        <f t="shared" si="3"/>
        <v>27146</v>
      </c>
      <c r="C16" s="30">
        <f>(F16+J16)</f>
        <v>13646</v>
      </c>
      <c r="D16" s="30">
        <f>(G16+K16)</f>
        <v>13500</v>
      </c>
      <c r="E16" s="31">
        <f>SUM(F16:G16)</f>
        <v>26749</v>
      </c>
      <c r="F16" s="42">
        <v>13461</v>
      </c>
      <c r="G16" s="42">
        <v>13288</v>
      </c>
      <c r="H16" s="42">
        <v>12278</v>
      </c>
      <c r="I16" s="40">
        <f t="shared" ref="I16:K22" si="13">L16+O16</f>
        <v>397</v>
      </c>
      <c r="J16" s="40">
        <f t="shared" si="13"/>
        <v>185</v>
      </c>
      <c r="K16" s="40">
        <f t="shared" si="13"/>
        <v>212</v>
      </c>
      <c r="L16" s="31">
        <f t="shared" si="6"/>
        <v>299</v>
      </c>
      <c r="M16" s="43">
        <v>132</v>
      </c>
      <c r="N16" s="44">
        <v>167</v>
      </c>
      <c r="O16" s="31">
        <f t="shared" si="12"/>
        <v>98</v>
      </c>
      <c r="P16" s="43">
        <v>53</v>
      </c>
      <c r="Q16" s="44">
        <v>45</v>
      </c>
    </row>
    <row r="17" spans="1:17">
      <c r="A17" s="36" t="s">
        <v>84</v>
      </c>
      <c r="B17" s="30">
        <f t="shared" si="3"/>
        <v>36387</v>
      </c>
      <c r="C17" s="30">
        <f>(F17+J17)</f>
        <v>19979</v>
      </c>
      <c r="D17" s="30">
        <f>(G17+K17)</f>
        <v>16408</v>
      </c>
      <c r="E17" s="31">
        <f>SUM(F17:G17)</f>
        <v>34520</v>
      </c>
      <c r="F17" s="42">
        <v>18825</v>
      </c>
      <c r="G17" s="42">
        <v>15695</v>
      </c>
      <c r="H17" s="42">
        <v>18763</v>
      </c>
      <c r="I17" s="40">
        <f t="shared" si="13"/>
        <v>1867</v>
      </c>
      <c r="J17" s="40">
        <f t="shared" si="13"/>
        <v>1154</v>
      </c>
      <c r="K17" s="40">
        <f t="shared" si="13"/>
        <v>713</v>
      </c>
      <c r="L17" s="31">
        <f t="shared" si="6"/>
        <v>1462</v>
      </c>
      <c r="M17" s="43">
        <v>926</v>
      </c>
      <c r="N17" s="44">
        <v>536</v>
      </c>
      <c r="O17" s="31">
        <f t="shared" si="12"/>
        <v>405</v>
      </c>
      <c r="P17" s="43">
        <v>228</v>
      </c>
      <c r="Q17" s="44">
        <v>177</v>
      </c>
    </row>
    <row r="18" spans="1:17">
      <c r="A18" s="33" t="s">
        <v>13</v>
      </c>
      <c r="B18" s="30">
        <f t="shared" si="3"/>
        <v>26942</v>
      </c>
      <c r="C18" s="30">
        <f t="shared" si="3"/>
        <v>13443</v>
      </c>
      <c r="D18" s="30">
        <f t="shared" si="3"/>
        <v>13499</v>
      </c>
      <c r="E18" s="31">
        <f t="shared" si="4"/>
        <v>26681</v>
      </c>
      <c r="F18" s="42">
        <v>13334</v>
      </c>
      <c r="G18" s="42">
        <v>13347</v>
      </c>
      <c r="H18" s="42">
        <v>10818</v>
      </c>
      <c r="I18" s="40">
        <f t="shared" si="13"/>
        <v>261</v>
      </c>
      <c r="J18" s="40">
        <f t="shared" si="13"/>
        <v>109</v>
      </c>
      <c r="K18" s="40">
        <f t="shared" si="13"/>
        <v>152</v>
      </c>
      <c r="L18" s="31">
        <f t="shared" si="6"/>
        <v>188</v>
      </c>
      <c r="M18" s="43">
        <v>72</v>
      </c>
      <c r="N18" s="44">
        <v>116</v>
      </c>
      <c r="O18" s="31">
        <f t="shared" si="12"/>
        <v>73</v>
      </c>
      <c r="P18" s="43">
        <v>37</v>
      </c>
      <c r="Q18" s="44">
        <v>36</v>
      </c>
    </row>
    <row r="19" spans="1:17">
      <c r="A19" s="33" t="s">
        <v>14</v>
      </c>
      <c r="B19" s="30">
        <f t="shared" si="3"/>
        <v>45793</v>
      </c>
      <c r="C19" s="30">
        <f t="shared" si="3"/>
        <v>22681</v>
      </c>
      <c r="D19" s="30">
        <f t="shared" si="3"/>
        <v>23112</v>
      </c>
      <c r="E19" s="31">
        <f t="shared" si="4"/>
        <v>45471</v>
      </c>
      <c r="F19" s="42">
        <v>22549</v>
      </c>
      <c r="G19" s="42">
        <v>22922</v>
      </c>
      <c r="H19" s="42">
        <v>19844</v>
      </c>
      <c r="I19" s="40">
        <f t="shared" si="13"/>
        <v>322</v>
      </c>
      <c r="J19" s="40">
        <f t="shared" si="13"/>
        <v>132</v>
      </c>
      <c r="K19" s="40">
        <f t="shared" si="13"/>
        <v>190</v>
      </c>
      <c r="L19" s="31">
        <f t="shared" si="6"/>
        <v>264</v>
      </c>
      <c r="M19" s="43">
        <v>108</v>
      </c>
      <c r="N19" s="44">
        <v>156</v>
      </c>
      <c r="O19" s="31">
        <f t="shared" si="12"/>
        <v>58</v>
      </c>
      <c r="P19" s="43">
        <v>24</v>
      </c>
      <c r="Q19" s="44">
        <v>34</v>
      </c>
    </row>
    <row r="20" spans="1:17">
      <c r="A20" s="33" t="s">
        <v>15</v>
      </c>
      <c r="B20" s="30">
        <f t="shared" si="3"/>
        <v>38345</v>
      </c>
      <c r="C20" s="30">
        <f t="shared" si="3"/>
        <v>19390</v>
      </c>
      <c r="D20" s="30">
        <f t="shared" si="3"/>
        <v>18955</v>
      </c>
      <c r="E20" s="31">
        <f t="shared" si="4"/>
        <v>37926</v>
      </c>
      <c r="F20" s="42">
        <v>19139</v>
      </c>
      <c r="G20" s="42">
        <v>18787</v>
      </c>
      <c r="H20" s="42">
        <v>15638</v>
      </c>
      <c r="I20" s="40">
        <f t="shared" si="13"/>
        <v>419</v>
      </c>
      <c r="J20" s="40">
        <f t="shared" si="13"/>
        <v>251</v>
      </c>
      <c r="K20" s="40">
        <f t="shared" si="13"/>
        <v>168</v>
      </c>
      <c r="L20" s="31">
        <f t="shared" si="6"/>
        <v>352</v>
      </c>
      <c r="M20" s="43">
        <v>220</v>
      </c>
      <c r="N20" s="44">
        <v>132</v>
      </c>
      <c r="O20" s="31">
        <f t="shared" si="12"/>
        <v>67</v>
      </c>
      <c r="P20" s="43">
        <v>31</v>
      </c>
      <c r="Q20" s="44">
        <v>36</v>
      </c>
    </row>
    <row r="21" spans="1:17">
      <c r="A21" s="33" t="s">
        <v>16</v>
      </c>
      <c r="B21" s="30">
        <f t="shared" si="3"/>
        <v>26073</v>
      </c>
      <c r="C21" s="30">
        <f t="shared" si="3"/>
        <v>13691</v>
      </c>
      <c r="D21" s="30">
        <f t="shared" si="3"/>
        <v>12382</v>
      </c>
      <c r="E21" s="31">
        <f t="shared" si="4"/>
        <v>25536</v>
      </c>
      <c r="F21" s="42">
        <v>13269</v>
      </c>
      <c r="G21" s="42">
        <v>12267</v>
      </c>
      <c r="H21" s="42">
        <v>9866</v>
      </c>
      <c r="I21" s="40">
        <f t="shared" si="13"/>
        <v>537</v>
      </c>
      <c r="J21" s="40">
        <f t="shared" si="13"/>
        <v>422</v>
      </c>
      <c r="K21" s="40">
        <f t="shared" si="13"/>
        <v>115</v>
      </c>
      <c r="L21" s="31">
        <f t="shared" si="6"/>
        <v>488</v>
      </c>
      <c r="M21" s="43">
        <v>398</v>
      </c>
      <c r="N21" s="44">
        <v>90</v>
      </c>
      <c r="O21" s="31">
        <f t="shared" si="12"/>
        <v>49</v>
      </c>
      <c r="P21" s="43">
        <v>24</v>
      </c>
      <c r="Q21" s="44">
        <v>25</v>
      </c>
    </row>
    <row r="22" spans="1:17">
      <c r="A22" s="33" t="s">
        <v>17</v>
      </c>
      <c r="B22" s="30">
        <f t="shared" si="3"/>
        <v>8161</v>
      </c>
      <c r="C22" s="30">
        <f t="shared" si="3"/>
        <v>4686</v>
      </c>
      <c r="D22" s="30">
        <f t="shared" si="3"/>
        <v>3475</v>
      </c>
      <c r="E22" s="31">
        <f t="shared" si="4"/>
        <v>7251</v>
      </c>
      <c r="F22" s="42">
        <v>3853</v>
      </c>
      <c r="G22" s="42">
        <v>3398</v>
      </c>
      <c r="H22" s="42">
        <v>3421</v>
      </c>
      <c r="I22" s="40">
        <f t="shared" si="13"/>
        <v>910</v>
      </c>
      <c r="J22" s="40">
        <f t="shared" si="13"/>
        <v>833</v>
      </c>
      <c r="K22" s="40">
        <f t="shared" si="13"/>
        <v>77</v>
      </c>
      <c r="L22" s="31">
        <f t="shared" si="6"/>
        <v>885</v>
      </c>
      <c r="M22" s="43">
        <v>816</v>
      </c>
      <c r="N22" s="44">
        <v>69</v>
      </c>
      <c r="O22" s="31">
        <f t="shared" si="12"/>
        <v>25</v>
      </c>
      <c r="P22" s="43">
        <v>17</v>
      </c>
      <c r="Q22" s="44">
        <v>8</v>
      </c>
    </row>
    <row r="23" spans="1:17">
      <c r="A23" s="25" t="s">
        <v>70</v>
      </c>
      <c r="B23" s="26">
        <f t="shared" si="3"/>
        <v>181950</v>
      </c>
      <c r="C23" s="26">
        <f t="shared" si="3"/>
        <v>90659</v>
      </c>
      <c r="D23" s="26">
        <f t="shared" si="3"/>
        <v>91291</v>
      </c>
      <c r="E23" s="27">
        <f t="shared" si="4"/>
        <v>179137</v>
      </c>
      <c r="F23" s="32">
        <f t="shared" ref="F23:H23" si="14">SUM(F24:F38)</f>
        <v>88943</v>
      </c>
      <c r="G23" s="32">
        <f t="shared" si="14"/>
        <v>90194</v>
      </c>
      <c r="H23" s="32">
        <f t="shared" si="14"/>
        <v>86111</v>
      </c>
      <c r="I23" s="45">
        <f>SUM(I24:I38)</f>
        <v>2813</v>
      </c>
      <c r="J23" s="45">
        <f t="shared" ref="J23:K23" si="15">SUM(J24:J38)</f>
        <v>1716</v>
      </c>
      <c r="K23" s="45">
        <f t="shared" si="15"/>
        <v>1097</v>
      </c>
      <c r="L23" s="45">
        <f>SUM(L24:L38)</f>
        <v>2503</v>
      </c>
      <c r="M23" s="45">
        <f t="shared" ref="M23:N23" si="16">SUM(M24:M38)</f>
        <v>1566</v>
      </c>
      <c r="N23" s="45">
        <f t="shared" si="16"/>
        <v>937</v>
      </c>
      <c r="O23" s="45">
        <f>SUM(O24:O38)</f>
        <v>310</v>
      </c>
      <c r="P23" s="45">
        <f t="shared" ref="P23:Q23" si="17">SUM(P24:P38)</f>
        <v>150</v>
      </c>
      <c r="Q23" s="45">
        <f t="shared" si="17"/>
        <v>160</v>
      </c>
    </row>
    <row r="24" spans="1:17">
      <c r="A24" s="33" t="s">
        <v>18</v>
      </c>
      <c r="B24" s="30">
        <f t="shared" si="3"/>
        <v>4180</v>
      </c>
      <c r="C24" s="30">
        <f t="shared" si="3"/>
        <v>2246</v>
      </c>
      <c r="D24" s="30">
        <f t="shared" si="3"/>
        <v>1934</v>
      </c>
      <c r="E24" s="31">
        <f t="shared" si="4"/>
        <v>3971</v>
      </c>
      <c r="F24" s="42">
        <v>2054</v>
      </c>
      <c r="G24" s="42">
        <v>1917</v>
      </c>
      <c r="H24" s="42">
        <v>2310</v>
      </c>
      <c r="I24" s="40">
        <f>L24+O24</f>
        <v>209</v>
      </c>
      <c r="J24" s="40">
        <f>M24+P24</f>
        <v>192</v>
      </c>
      <c r="K24" s="40">
        <f>N24+Q24</f>
        <v>17</v>
      </c>
      <c r="L24" s="31">
        <f t="shared" si="6"/>
        <v>205</v>
      </c>
      <c r="M24" s="44">
        <v>191</v>
      </c>
      <c r="N24" s="44">
        <v>14</v>
      </c>
      <c r="O24" s="31">
        <f t="shared" ref="O24:O38" si="18">P24+Q24</f>
        <v>4</v>
      </c>
      <c r="P24" s="44">
        <v>1</v>
      </c>
      <c r="Q24" s="44">
        <v>3</v>
      </c>
    </row>
    <row r="25" spans="1:17">
      <c r="A25" s="33" t="s">
        <v>19</v>
      </c>
      <c r="B25" s="30">
        <f t="shared" si="3"/>
        <v>11962</v>
      </c>
      <c r="C25" s="30">
        <f t="shared" si="3"/>
        <v>6170</v>
      </c>
      <c r="D25" s="30">
        <f t="shared" si="3"/>
        <v>5792</v>
      </c>
      <c r="E25" s="31">
        <f t="shared" si="4"/>
        <v>11701</v>
      </c>
      <c r="F25" s="42">
        <v>6012</v>
      </c>
      <c r="G25" s="42">
        <v>5689</v>
      </c>
      <c r="H25" s="42">
        <v>5473</v>
      </c>
      <c r="I25" s="40">
        <f t="shared" ref="I25:K38" si="19">L25+O25</f>
        <v>261</v>
      </c>
      <c r="J25" s="40">
        <f t="shared" si="19"/>
        <v>158</v>
      </c>
      <c r="K25" s="40">
        <f t="shared" si="19"/>
        <v>103</v>
      </c>
      <c r="L25" s="31">
        <f t="shared" si="6"/>
        <v>233</v>
      </c>
      <c r="M25" s="44">
        <v>141</v>
      </c>
      <c r="N25" s="44">
        <v>92</v>
      </c>
      <c r="O25" s="31">
        <f t="shared" si="18"/>
        <v>28</v>
      </c>
      <c r="P25" s="44">
        <v>17</v>
      </c>
      <c r="Q25" s="44">
        <v>11</v>
      </c>
    </row>
    <row r="26" spans="1:17">
      <c r="A26" s="33" t="s">
        <v>20</v>
      </c>
      <c r="B26" s="30">
        <f t="shared" si="3"/>
        <v>3640</v>
      </c>
      <c r="C26" s="30">
        <f t="shared" si="3"/>
        <v>2106</v>
      </c>
      <c r="D26" s="30">
        <f t="shared" si="3"/>
        <v>1534</v>
      </c>
      <c r="E26" s="31">
        <f t="shared" si="4"/>
        <v>3166</v>
      </c>
      <c r="F26" s="42">
        <v>1675</v>
      </c>
      <c r="G26" s="42">
        <v>1491</v>
      </c>
      <c r="H26" s="42">
        <v>1832</v>
      </c>
      <c r="I26" s="40">
        <f t="shared" si="19"/>
        <v>474</v>
      </c>
      <c r="J26" s="40">
        <f t="shared" si="19"/>
        <v>431</v>
      </c>
      <c r="K26" s="40">
        <f t="shared" si="19"/>
        <v>43</v>
      </c>
      <c r="L26" s="31">
        <f t="shared" si="6"/>
        <v>461</v>
      </c>
      <c r="M26" s="44">
        <v>422</v>
      </c>
      <c r="N26" s="44">
        <v>39</v>
      </c>
      <c r="O26" s="31">
        <f t="shared" si="18"/>
        <v>13</v>
      </c>
      <c r="P26" s="44">
        <v>9</v>
      </c>
      <c r="Q26" s="44">
        <v>4</v>
      </c>
    </row>
    <row r="27" spans="1:17">
      <c r="A27" s="33" t="s">
        <v>21</v>
      </c>
      <c r="B27" s="30">
        <f t="shared" si="3"/>
        <v>3826</v>
      </c>
      <c r="C27" s="30">
        <f t="shared" si="3"/>
        <v>1943</v>
      </c>
      <c r="D27" s="30">
        <f t="shared" si="3"/>
        <v>1883</v>
      </c>
      <c r="E27" s="31">
        <f t="shared" si="4"/>
        <v>3680</v>
      </c>
      <c r="F27" s="42">
        <v>1834</v>
      </c>
      <c r="G27" s="42">
        <v>1846</v>
      </c>
      <c r="H27" s="42">
        <v>2177</v>
      </c>
      <c r="I27" s="40">
        <f t="shared" si="19"/>
        <v>146</v>
      </c>
      <c r="J27" s="40">
        <f t="shared" si="19"/>
        <v>109</v>
      </c>
      <c r="K27" s="40">
        <f t="shared" si="19"/>
        <v>37</v>
      </c>
      <c r="L27" s="31">
        <f t="shared" si="6"/>
        <v>136</v>
      </c>
      <c r="M27" s="44">
        <v>104</v>
      </c>
      <c r="N27" s="44">
        <v>32</v>
      </c>
      <c r="O27" s="31">
        <f t="shared" si="18"/>
        <v>10</v>
      </c>
      <c r="P27" s="44">
        <v>5</v>
      </c>
      <c r="Q27" s="44">
        <v>5</v>
      </c>
    </row>
    <row r="28" spans="1:17">
      <c r="A28" s="33" t="s">
        <v>22</v>
      </c>
      <c r="B28" s="30">
        <f t="shared" si="3"/>
        <v>13801</v>
      </c>
      <c r="C28" s="30">
        <f t="shared" si="3"/>
        <v>6848</v>
      </c>
      <c r="D28" s="30">
        <f t="shared" si="3"/>
        <v>6953</v>
      </c>
      <c r="E28" s="31">
        <f t="shared" si="4"/>
        <v>13686</v>
      </c>
      <c r="F28" s="42">
        <v>6782</v>
      </c>
      <c r="G28" s="42">
        <v>6904</v>
      </c>
      <c r="H28" s="42">
        <v>5686</v>
      </c>
      <c r="I28" s="40">
        <f t="shared" si="19"/>
        <v>115</v>
      </c>
      <c r="J28" s="40">
        <f t="shared" si="19"/>
        <v>66</v>
      </c>
      <c r="K28" s="40">
        <f t="shared" si="19"/>
        <v>49</v>
      </c>
      <c r="L28" s="31">
        <f t="shared" si="6"/>
        <v>98</v>
      </c>
      <c r="M28" s="44">
        <v>59</v>
      </c>
      <c r="N28" s="44">
        <v>39</v>
      </c>
      <c r="O28" s="31">
        <f t="shared" si="18"/>
        <v>17</v>
      </c>
      <c r="P28" s="44">
        <v>7</v>
      </c>
      <c r="Q28" s="44">
        <v>10</v>
      </c>
    </row>
    <row r="29" spans="1:17">
      <c r="A29" s="33" t="s">
        <v>23</v>
      </c>
      <c r="B29" s="30">
        <f t="shared" si="3"/>
        <v>3437</v>
      </c>
      <c r="C29" s="30">
        <f t="shared" si="3"/>
        <v>1757</v>
      </c>
      <c r="D29" s="30">
        <f t="shared" si="3"/>
        <v>1680</v>
      </c>
      <c r="E29" s="31">
        <f t="shared" si="4"/>
        <v>3375</v>
      </c>
      <c r="F29" s="42">
        <v>1707</v>
      </c>
      <c r="G29" s="42">
        <v>1668</v>
      </c>
      <c r="H29" s="42">
        <v>1913</v>
      </c>
      <c r="I29" s="40">
        <f t="shared" si="19"/>
        <v>62</v>
      </c>
      <c r="J29" s="40">
        <f t="shared" si="19"/>
        <v>50</v>
      </c>
      <c r="K29" s="40">
        <f t="shared" si="19"/>
        <v>12</v>
      </c>
      <c r="L29" s="31">
        <f t="shared" si="6"/>
        <v>57</v>
      </c>
      <c r="M29" s="44">
        <v>48</v>
      </c>
      <c r="N29" s="44">
        <v>9</v>
      </c>
      <c r="O29" s="31">
        <f t="shared" si="18"/>
        <v>5</v>
      </c>
      <c r="P29" s="44">
        <v>2</v>
      </c>
      <c r="Q29" s="44">
        <v>3</v>
      </c>
    </row>
    <row r="30" spans="1:17">
      <c r="A30" s="34" t="s">
        <v>24</v>
      </c>
      <c r="B30" s="30">
        <f t="shared" si="3"/>
        <v>42084</v>
      </c>
      <c r="C30" s="30">
        <f t="shared" si="3"/>
        <v>20864</v>
      </c>
      <c r="D30" s="30">
        <f t="shared" si="3"/>
        <v>21220</v>
      </c>
      <c r="E30" s="31">
        <f t="shared" si="4"/>
        <v>41424</v>
      </c>
      <c r="F30" s="42">
        <v>20541</v>
      </c>
      <c r="G30" s="42">
        <v>20883</v>
      </c>
      <c r="H30" s="42">
        <v>17081</v>
      </c>
      <c r="I30" s="40">
        <f t="shared" si="19"/>
        <v>660</v>
      </c>
      <c r="J30" s="40">
        <f t="shared" si="19"/>
        <v>323</v>
      </c>
      <c r="K30" s="40">
        <f t="shared" si="19"/>
        <v>337</v>
      </c>
      <c r="L30" s="31">
        <f t="shared" si="6"/>
        <v>601</v>
      </c>
      <c r="M30" s="44">
        <v>298</v>
      </c>
      <c r="N30" s="44">
        <v>303</v>
      </c>
      <c r="O30" s="31">
        <f t="shared" si="18"/>
        <v>59</v>
      </c>
      <c r="P30" s="44">
        <v>25</v>
      </c>
      <c r="Q30" s="44">
        <v>34</v>
      </c>
    </row>
    <row r="31" spans="1:17">
      <c r="A31" s="34" t="s">
        <v>25</v>
      </c>
      <c r="B31" s="30">
        <f t="shared" si="3"/>
        <v>11159</v>
      </c>
      <c r="C31" s="30">
        <f t="shared" si="3"/>
        <v>5581</v>
      </c>
      <c r="D31" s="30">
        <f t="shared" si="3"/>
        <v>5578</v>
      </c>
      <c r="E31" s="31">
        <f t="shared" si="4"/>
        <v>10972</v>
      </c>
      <c r="F31" s="42">
        <v>5490</v>
      </c>
      <c r="G31" s="42">
        <v>5482</v>
      </c>
      <c r="H31" s="42">
        <v>6126</v>
      </c>
      <c r="I31" s="40">
        <f t="shared" si="19"/>
        <v>187</v>
      </c>
      <c r="J31" s="40">
        <f t="shared" si="19"/>
        <v>91</v>
      </c>
      <c r="K31" s="40">
        <f t="shared" si="19"/>
        <v>96</v>
      </c>
      <c r="L31" s="31">
        <f t="shared" si="6"/>
        <v>158</v>
      </c>
      <c r="M31" s="44">
        <v>76</v>
      </c>
      <c r="N31" s="44">
        <v>82</v>
      </c>
      <c r="O31" s="31">
        <f t="shared" si="18"/>
        <v>29</v>
      </c>
      <c r="P31" s="44">
        <v>15</v>
      </c>
      <c r="Q31" s="44">
        <v>14</v>
      </c>
    </row>
    <row r="32" spans="1:17">
      <c r="A32" s="34" t="s">
        <v>74</v>
      </c>
      <c r="B32" s="30">
        <f t="shared" si="3"/>
        <v>13493</v>
      </c>
      <c r="C32" s="30">
        <f t="shared" si="3"/>
        <v>6504</v>
      </c>
      <c r="D32" s="30">
        <f t="shared" si="3"/>
        <v>6989</v>
      </c>
      <c r="E32" s="31">
        <f t="shared" si="4"/>
        <v>13426</v>
      </c>
      <c r="F32" s="42">
        <v>6488</v>
      </c>
      <c r="G32" s="42">
        <v>6938</v>
      </c>
      <c r="H32" s="42">
        <v>6277</v>
      </c>
      <c r="I32" s="40">
        <f t="shared" si="19"/>
        <v>67</v>
      </c>
      <c r="J32" s="40">
        <f t="shared" si="19"/>
        <v>16</v>
      </c>
      <c r="K32" s="40">
        <f t="shared" si="19"/>
        <v>51</v>
      </c>
      <c r="L32" s="31">
        <f t="shared" si="6"/>
        <v>49</v>
      </c>
      <c r="M32" s="44">
        <v>8</v>
      </c>
      <c r="N32" s="44">
        <v>41</v>
      </c>
      <c r="O32" s="31">
        <f t="shared" si="18"/>
        <v>18</v>
      </c>
      <c r="P32" s="44">
        <v>8</v>
      </c>
      <c r="Q32" s="44">
        <v>10</v>
      </c>
    </row>
    <row r="33" spans="1:17">
      <c r="A33" s="34" t="s">
        <v>26</v>
      </c>
      <c r="B33" s="30">
        <f t="shared" si="3"/>
        <v>8622</v>
      </c>
      <c r="C33" s="30">
        <f t="shared" si="3"/>
        <v>4148</v>
      </c>
      <c r="D33" s="30">
        <f t="shared" si="3"/>
        <v>4474</v>
      </c>
      <c r="E33" s="31">
        <f t="shared" si="4"/>
        <v>8573</v>
      </c>
      <c r="F33" s="42">
        <v>4129</v>
      </c>
      <c r="G33" s="42">
        <v>4444</v>
      </c>
      <c r="H33" s="42">
        <v>4053</v>
      </c>
      <c r="I33" s="40">
        <f t="shared" si="19"/>
        <v>49</v>
      </c>
      <c r="J33" s="40">
        <f t="shared" si="19"/>
        <v>19</v>
      </c>
      <c r="K33" s="40">
        <f t="shared" si="19"/>
        <v>30</v>
      </c>
      <c r="L33" s="31">
        <f t="shared" si="6"/>
        <v>40</v>
      </c>
      <c r="M33" s="44">
        <v>11</v>
      </c>
      <c r="N33" s="44">
        <v>29</v>
      </c>
      <c r="O33" s="31">
        <f t="shared" si="18"/>
        <v>9</v>
      </c>
      <c r="P33" s="44">
        <v>8</v>
      </c>
      <c r="Q33" s="44">
        <v>1</v>
      </c>
    </row>
    <row r="34" spans="1:17">
      <c r="A34" s="34" t="s">
        <v>27</v>
      </c>
      <c r="B34" s="30">
        <f t="shared" si="3"/>
        <v>9314</v>
      </c>
      <c r="C34" s="30">
        <f t="shared" si="3"/>
        <v>4511</v>
      </c>
      <c r="D34" s="30">
        <f t="shared" si="3"/>
        <v>4803</v>
      </c>
      <c r="E34" s="31">
        <f t="shared" si="4"/>
        <v>9277</v>
      </c>
      <c r="F34" s="42">
        <v>4501</v>
      </c>
      <c r="G34" s="42">
        <v>4776</v>
      </c>
      <c r="H34" s="42">
        <v>4464</v>
      </c>
      <c r="I34" s="40">
        <f t="shared" si="19"/>
        <v>37</v>
      </c>
      <c r="J34" s="40">
        <f t="shared" si="19"/>
        <v>10</v>
      </c>
      <c r="K34" s="40">
        <f t="shared" si="19"/>
        <v>27</v>
      </c>
      <c r="L34" s="31">
        <f t="shared" si="6"/>
        <v>28</v>
      </c>
      <c r="M34" s="44">
        <v>7</v>
      </c>
      <c r="N34" s="44">
        <v>21</v>
      </c>
      <c r="O34" s="31">
        <f t="shared" si="18"/>
        <v>9</v>
      </c>
      <c r="P34" s="44">
        <v>3</v>
      </c>
      <c r="Q34" s="44">
        <v>6</v>
      </c>
    </row>
    <row r="35" spans="1:17">
      <c r="A35" s="37" t="s">
        <v>85</v>
      </c>
      <c r="B35" s="30">
        <f>(E35+I35)</f>
        <v>19131</v>
      </c>
      <c r="C35" s="30">
        <f>(F35+J35)</f>
        <v>9450</v>
      </c>
      <c r="D35" s="30">
        <f>(G35+K35)</f>
        <v>9681</v>
      </c>
      <c r="E35" s="31">
        <f>SUM(F35:G35)</f>
        <v>19058</v>
      </c>
      <c r="F35" s="42">
        <v>9431</v>
      </c>
      <c r="G35" s="42">
        <v>9627</v>
      </c>
      <c r="H35" s="42">
        <v>8528</v>
      </c>
      <c r="I35" s="40">
        <f t="shared" si="19"/>
        <v>73</v>
      </c>
      <c r="J35" s="40">
        <f t="shared" si="19"/>
        <v>19</v>
      </c>
      <c r="K35" s="40">
        <f t="shared" si="19"/>
        <v>54</v>
      </c>
      <c r="L35" s="31">
        <f t="shared" si="6"/>
        <v>63</v>
      </c>
      <c r="M35" s="44">
        <v>15</v>
      </c>
      <c r="N35" s="44">
        <v>48</v>
      </c>
      <c r="O35" s="31">
        <f t="shared" si="18"/>
        <v>10</v>
      </c>
      <c r="P35" s="44">
        <v>4</v>
      </c>
      <c r="Q35" s="44">
        <v>6</v>
      </c>
    </row>
    <row r="36" spans="1:17">
      <c r="A36" s="37" t="s">
        <v>86</v>
      </c>
      <c r="B36" s="30">
        <f t="shared" si="3"/>
        <v>18674</v>
      </c>
      <c r="C36" s="30">
        <f t="shared" si="3"/>
        <v>9247</v>
      </c>
      <c r="D36" s="30">
        <f t="shared" si="3"/>
        <v>9427</v>
      </c>
      <c r="E36" s="31">
        <f t="shared" si="4"/>
        <v>18467</v>
      </c>
      <c r="F36" s="42">
        <v>9144</v>
      </c>
      <c r="G36" s="42">
        <v>9323</v>
      </c>
      <c r="H36" s="42">
        <v>10465</v>
      </c>
      <c r="I36" s="40">
        <f t="shared" si="19"/>
        <v>207</v>
      </c>
      <c r="J36" s="40">
        <f t="shared" si="19"/>
        <v>103</v>
      </c>
      <c r="K36" s="40">
        <f t="shared" si="19"/>
        <v>104</v>
      </c>
      <c r="L36" s="31">
        <f t="shared" si="6"/>
        <v>159</v>
      </c>
      <c r="M36" s="44">
        <v>81</v>
      </c>
      <c r="N36" s="44">
        <v>78</v>
      </c>
      <c r="O36" s="31">
        <f t="shared" si="18"/>
        <v>48</v>
      </c>
      <c r="P36" s="44">
        <v>22</v>
      </c>
      <c r="Q36" s="44">
        <v>26</v>
      </c>
    </row>
    <row r="37" spans="1:17">
      <c r="A37" s="34" t="s">
        <v>28</v>
      </c>
      <c r="B37" s="30">
        <f t="shared" si="3"/>
        <v>6801</v>
      </c>
      <c r="C37" s="30">
        <f t="shared" si="3"/>
        <v>3408</v>
      </c>
      <c r="D37" s="30">
        <f t="shared" si="3"/>
        <v>3393</v>
      </c>
      <c r="E37" s="31">
        <f t="shared" si="4"/>
        <v>6731</v>
      </c>
      <c r="F37" s="42">
        <v>3372</v>
      </c>
      <c r="G37" s="42">
        <v>3359</v>
      </c>
      <c r="H37" s="42">
        <v>3607</v>
      </c>
      <c r="I37" s="40">
        <f t="shared" si="19"/>
        <v>70</v>
      </c>
      <c r="J37" s="40">
        <f t="shared" si="19"/>
        <v>36</v>
      </c>
      <c r="K37" s="40">
        <f t="shared" si="19"/>
        <v>34</v>
      </c>
      <c r="L37" s="31">
        <f t="shared" si="6"/>
        <v>56</v>
      </c>
      <c r="M37" s="44">
        <v>30</v>
      </c>
      <c r="N37" s="44">
        <v>26</v>
      </c>
      <c r="O37" s="31">
        <f t="shared" si="18"/>
        <v>14</v>
      </c>
      <c r="P37" s="44">
        <v>6</v>
      </c>
      <c r="Q37" s="44">
        <v>8</v>
      </c>
    </row>
    <row r="38" spans="1:17">
      <c r="A38" s="33" t="s">
        <v>29</v>
      </c>
      <c r="B38" s="30">
        <f t="shared" si="3"/>
        <v>11826</v>
      </c>
      <c r="C38" s="30">
        <f t="shared" si="3"/>
        <v>5876</v>
      </c>
      <c r="D38" s="30">
        <f t="shared" si="3"/>
        <v>5950</v>
      </c>
      <c r="E38" s="31">
        <f t="shared" si="4"/>
        <v>11630</v>
      </c>
      <c r="F38" s="42">
        <v>5783</v>
      </c>
      <c r="G38" s="42">
        <v>5847</v>
      </c>
      <c r="H38" s="42">
        <v>6119</v>
      </c>
      <c r="I38" s="40">
        <f t="shared" si="19"/>
        <v>196</v>
      </c>
      <c r="J38" s="40">
        <f t="shared" si="19"/>
        <v>93</v>
      </c>
      <c r="K38" s="40">
        <f t="shared" si="19"/>
        <v>103</v>
      </c>
      <c r="L38" s="31">
        <f t="shared" si="6"/>
        <v>159</v>
      </c>
      <c r="M38" s="44">
        <v>75</v>
      </c>
      <c r="N38" s="44">
        <v>84</v>
      </c>
      <c r="O38" s="31">
        <f t="shared" si="18"/>
        <v>37</v>
      </c>
      <c r="P38" s="44">
        <v>18</v>
      </c>
      <c r="Q38" s="44">
        <v>19</v>
      </c>
    </row>
    <row r="39" spans="1:17">
      <c r="A39" s="25" t="s">
        <v>71</v>
      </c>
      <c r="B39" s="26">
        <f t="shared" si="3"/>
        <v>183218</v>
      </c>
      <c r="C39" s="26">
        <f t="shared" si="3"/>
        <v>91644</v>
      </c>
      <c r="D39" s="26">
        <f t="shared" si="3"/>
        <v>91574</v>
      </c>
      <c r="E39" s="27">
        <f t="shared" si="4"/>
        <v>180302</v>
      </c>
      <c r="F39" s="32">
        <f>SUM(F40:F51)</f>
        <v>89952</v>
      </c>
      <c r="G39" s="32">
        <f t="shared" ref="G39:H39" si="20">SUM(G40:G51)</f>
        <v>90350</v>
      </c>
      <c r="H39" s="32">
        <f t="shared" si="20"/>
        <v>82780</v>
      </c>
      <c r="I39" s="45">
        <f>SUM(I40:I51)</f>
        <v>2916</v>
      </c>
      <c r="J39" s="45">
        <f t="shared" ref="J39:K39" si="21">SUM(J40:J51)</f>
        <v>1692</v>
      </c>
      <c r="K39" s="45">
        <f t="shared" si="21"/>
        <v>1224</v>
      </c>
      <c r="L39" s="45">
        <f>SUM(L40:L51)</f>
        <v>2437</v>
      </c>
      <c r="M39" s="45">
        <f t="shared" ref="M39:N39" si="22">SUM(M40:M51)</f>
        <v>1426</v>
      </c>
      <c r="N39" s="45">
        <f t="shared" si="22"/>
        <v>1011</v>
      </c>
      <c r="O39" s="45">
        <f>SUM(O40:O51)</f>
        <v>479</v>
      </c>
      <c r="P39" s="45">
        <f t="shared" ref="P39:Q39" si="23">SUM(P40:P51)</f>
        <v>266</v>
      </c>
      <c r="Q39" s="45">
        <f t="shared" si="23"/>
        <v>213</v>
      </c>
    </row>
    <row r="40" spans="1:17">
      <c r="A40" s="33" t="s">
        <v>30</v>
      </c>
      <c r="B40" s="30">
        <f t="shared" si="3"/>
        <v>60929</v>
      </c>
      <c r="C40" s="30">
        <f t="shared" si="3"/>
        <v>30554</v>
      </c>
      <c r="D40" s="30">
        <f t="shared" si="3"/>
        <v>30375</v>
      </c>
      <c r="E40" s="31">
        <f t="shared" si="4"/>
        <v>60341</v>
      </c>
      <c r="F40" s="42">
        <v>30248</v>
      </c>
      <c r="G40" s="42">
        <v>30093</v>
      </c>
      <c r="H40" s="42">
        <v>25178</v>
      </c>
      <c r="I40" s="40">
        <f>L40+O40</f>
        <v>588</v>
      </c>
      <c r="J40" s="40">
        <f>M40+P40</f>
        <v>306</v>
      </c>
      <c r="K40" s="40">
        <f>N40+Q40</f>
        <v>282</v>
      </c>
      <c r="L40" s="31">
        <f>M40+N40</f>
        <v>515</v>
      </c>
      <c r="M40" s="44">
        <v>272</v>
      </c>
      <c r="N40" s="44">
        <v>243</v>
      </c>
      <c r="O40" s="31">
        <f>P40+Q40</f>
        <v>73</v>
      </c>
      <c r="P40" s="44">
        <v>34</v>
      </c>
      <c r="Q40" s="44">
        <v>39</v>
      </c>
    </row>
    <row r="41" spans="1:17">
      <c r="A41" s="34" t="s">
        <v>31</v>
      </c>
      <c r="B41" s="30">
        <f t="shared" si="3"/>
        <v>9759</v>
      </c>
      <c r="C41" s="30">
        <f t="shared" si="3"/>
        <v>4745</v>
      </c>
      <c r="D41" s="30">
        <f t="shared" si="3"/>
        <v>5014</v>
      </c>
      <c r="E41" s="31">
        <f t="shared" si="4"/>
        <v>9687</v>
      </c>
      <c r="F41" s="42">
        <v>4724</v>
      </c>
      <c r="G41" s="42">
        <v>4963</v>
      </c>
      <c r="H41" s="42">
        <v>5128</v>
      </c>
      <c r="I41" s="40">
        <f t="shared" ref="I41:K51" si="24">L41+O41</f>
        <v>72</v>
      </c>
      <c r="J41" s="40">
        <f t="shared" si="24"/>
        <v>21</v>
      </c>
      <c r="K41" s="40">
        <f t="shared" si="24"/>
        <v>51</v>
      </c>
      <c r="L41" s="31">
        <f t="shared" si="6"/>
        <v>52</v>
      </c>
      <c r="M41" s="44">
        <v>12</v>
      </c>
      <c r="N41" s="44">
        <v>40</v>
      </c>
      <c r="O41" s="31">
        <f t="shared" ref="O41:O51" si="25">P41+Q41</f>
        <v>20</v>
      </c>
      <c r="P41" s="44">
        <v>9</v>
      </c>
      <c r="Q41" s="44">
        <v>11</v>
      </c>
    </row>
    <row r="42" spans="1:17">
      <c r="A42" s="34" t="s">
        <v>32</v>
      </c>
      <c r="B42" s="30">
        <f t="shared" si="3"/>
        <v>9740</v>
      </c>
      <c r="C42" s="30">
        <f t="shared" si="3"/>
        <v>4779</v>
      </c>
      <c r="D42" s="30">
        <f t="shared" si="3"/>
        <v>4961</v>
      </c>
      <c r="E42" s="31">
        <f t="shared" si="4"/>
        <v>9681</v>
      </c>
      <c r="F42" s="42">
        <v>4758</v>
      </c>
      <c r="G42" s="42">
        <v>4923</v>
      </c>
      <c r="H42" s="42">
        <v>4520</v>
      </c>
      <c r="I42" s="40">
        <f t="shared" si="24"/>
        <v>59</v>
      </c>
      <c r="J42" s="40">
        <f t="shared" si="24"/>
        <v>21</v>
      </c>
      <c r="K42" s="40">
        <f t="shared" si="24"/>
        <v>38</v>
      </c>
      <c r="L42" s="31">
        <f t="shared" si="6"/>
        <v>41</v>
      </c>
      <c r="M42" s="44">
        <v>13</v>
      </c>
      <c r="N42" s="44">
        <v>28</v>
      </c>
      <c r="O42" s="31">
        <f t="shared" si="25"/>
        <v>18</v>
      </c>
      <c r="P42" s="44">
        <v>8</v>
      </c>
      <c r="Q42" s="44">
        <v>10</v>
      </c>
    </row>
    <row r="43" spans="1:17">
      <c r="A43" s="34" t="s">
        <v>75</v>
      </c>
      <c r="B43" s="30">
        <f>(E43+I43)</f>
        <v>16298</v>
      </c>
      <c r="C43" s="30">
        <f t="shared" si="3"/>
        <v>8097</v>
      </c>
      <c r="D43" s="30">
        <f t="shared" si="3"/>
        <v>8201</v>
      </c>
      <c r="E43" s="31">
        <f t="shared" si="4"/>
        <v>16144</v>
      </c>
      <c r="F43" s="42">
        <v>8024</v>
      </c>
      <c r="G43" s="42">
        <v>8120</v>
      </c>
      <c r="H43" s="42">
        <v>7812</v>
      </c>
      <c r="I43" s="40">
        <f t="shared" si="24"/>
        <v>154</v>
      </c>
      <c r="J43" s="40">
        <f t="shared" si="24"/>
        <v>73</v>
      </c>
      <c r="K43" s="40">
        <f t="shared" si="24"/>
        <v>81</v>
      </c>
      <c r="L43" s="31">
        <f t="shared" si="6"/>
        <v>110</v>
      </c>
      <c r="M43" s="44">
        <v>46</v>
      </c>
      <c r="N43" s="44">
        <v>64</v>
      </c>
      <c r="O43" s="31">
        <f t="shared" si="25"/>
        <v>44</v>
      </c>
      <c r="P43" s="44">
        <v>27</v>
      </c>
      <c r="Q43" s="44">
        <v>17</v>
      </c>
    </row>
    <row r="44" spans="1:17">
      <c r="A44" s="34" t="s">
        <v>33</v>
      </c>
      <c r="B44" s="30">
        <f t="shared" ref="B44:B51" si="26">(E44+I44)</f>
        <v>5443</v>
      </c>
      <c r="C44" s="30">
        <f t="shared" si="3"/>
        <v>2733</v>
      </c>
      <c r="D44" s="30">
        <f t="shared" si="3"/>
        <v>2710</v>
      </c>
      <c r="E44" s="31">
        <f t="shared" si="4"/>
        <v>5389</v>
      </c>
      <c r="F44" s="42">
        <v>2708</v>
      </c>
      <c r="G44" s="42">
        <v>2681</v>
      </c>
      <c r="H44" s="42">
        <v>2903</v>
      </c>
      <c r="I44" s="40">
        <f t="shared" si="24"/>
        <v>54</v>
      </c>
      <c r="J44" s="40">
        <f t="shared" si="24"/>
        <v>25</v>
      </c>
      <c r="K44" s="40">
        <f t="shared" si="24"/>
        <v>29</v>
      </c>
      <c r="L44" s="31">
        <f t="shared" si="6"/>
        <v>33</v>
      </c>
      <c r="M44" s="44">
        <v>10</v>
      </c>
      <c r="N44" s="44">
        <v>23</v>
      </c>
      <c r="O44" s="31">
        <f t="shared" si="25"/>
        <v>21</v>
      </c>
      <c r="P44" s="44">
        <v>15</v>
      </c>
      <c r="Q44" s="44">
        <v>6</v>
      </c>
    </row>
    <row r="45" spans="1:17">
      <c r="A45" s="33" t="s">
        <v>34</v>
      </c>
      <c r="B45" s="30">
        <f t="shared" si="26"/>
        <v>10680</v>
      </c>
      <c r="C45" s="30">
        <f t="shared" si="3"/>
        <v>5312</v>
      </c>
      <c r="D45" s="30">
        <f t="shared" si="3"/>
        <v>5368</v>
      </c>
      <c r="E45" s="31">
        <f t="shared" si="4"/>
        <v>10537</v>
      </c>
      <c r="F45" s="42">
        <v>5253</v>
      </c>
      <c r="G45" s="42">
        <v>5284</v>
      </c>
      <c r="H45" s="42">
        <v>5481</v>
      </c>
      <c r="I45" s="40">
        <f t="shared" si="24"/>
        <v>143</v>
      </c>
      <c r="J45" s="40">
        <f t="shared" si="24"/>
        <v>59</v>
      </c>
      <c r="K45" s="40">
        <f t="shared" si="24"/>
        <v>84</v>
      </c>
      <c r="L45" s="31">
        <f t="shared" si="6"/>
        <v>115</v>
      </c>
      <c r="M45" s="44">
        <v>46</v>
      </c>
      <c r="N45" s="44">
        <v>69</v>
      </c>
      <c r="O45" s="31">
        <f t="shared" si="25"/>
        <v>28</v>
      </c>
      <c r="P45" s="44">
        <v>13</v>
      </c>
      <c r="Q45" s="44">
        <v>15</v>
      </c>
    </row>
    <row r="46" spans="1:17">
      <c r="A46" s="33" t="s">
        <v>35</v>
      </c>
      <c r="B46" s="30">
        <f t="shared" si="26"/>
        <v>32514</v>
      </c>
      <c r="C46" s="30">
        <f t="shared" si="3"/>
        <v>16037</v>
      </c>
      <c r="D46" s="30">
        <f t="shared" si="3"/>
        <v>16477</v>
      </c>
      <c r="E46" s="31">
        <f t="shared" si="4"/>
        <v>32319</v>
      </c>
      <c r="F46" s="42">
        <v>15928</v>
      </c>
      <c r="G46" s="42">
        <v>16391</v>
      </c>
      <c r="H46" s="42">
        <v>12656</v>
      </c>
      <c r="I46" s="40">
        <f t="shared" si="24"/>
        <v>195</v>
      </c>
      <c r="J46" s="40">
        <f t="shared" si="24"/>
        <v>109</v>
      </c>
      <c r="K46" s="40">
        <f t="shared" si="24"/>
        <v>86</v>
      </c>
      <c r="L46" s="31">
        <f t="shared" si="6"/>
        <v>132</v>
      </c>
      <c r="M46" s="44">
        <v>80</v>
      </c>
      <c r="N46" s="44">
        <v>52</v>
      </c>
      <c r="O46" s="31">
        <f t="shared" si="25"/>
        <v>63</v>
      </c>
      <c r="P46" s="44">
        <v>29</v>
      </c>
      <c r="Q46" s="44">
        <v>34</v>
      </c>
    </row>
    <row r="47" spans="1:17">
      <c r="A47" s="33" t="s">
        <v>36</v>
      </c>
      <c r="B47" s="30">
        <f t="shared" si="26"/>
        <v>8892</v>
      </c>
      <c r="C47" s="30">
        <f t="shared" si="3"/>
        <v>4467</v>
      </c>
      <c r="D47" s="30">
        <f t="shared" si="3"/>
        <v>4425</v>
      </c>
      <c r="E47" s="31">
        <f t="shared" si="4"/>
        <v>8804</v>
      </c>
      <c r="F47" s="42">
        <v>4430</v>
      </c>
      <c r="G47" s="42">
        <v>4374</v>
      </c>
      <c r="H47" s="42">
        <v>4479</v>
      </c>
      <c r="I47" s="40">
        <f t="shared" si="24"/>
        <v>88</v>
      </c>
      <c r="J47" s="40">
        <f t="shared" si="24"/>
        <v>37</v>
      </c>
      <c r="K47" s="40">
        <f t="shared" si="24"/>
        <v>51</v>
      </c>
      <c r="L47" s="31">
        <f t="shared" si="6"/>
        <v>71</v>
      </c>
      <c r="M47" s="44">
        <v>30</v>
      </c>
      <c r="N47" s="44">
        <v>41</v>
      </c>
      <c r="O47" s="31">
        <f t="shared" si="25"/>
        <v>17</v>
      </c>
      <c r="P47" s="44">
        <v>7</v>
      </c>
      <c r="Q47" s="44">
        <v>10</v>
      </c>
    </row>
    <row r="48" spans="1:17">
      <c r="A48" s="33" t="s">
        <v>37</v>
      </c>
      <c r="B48" s="30">
        <f t="shared" si="26"/>
        <v>7423</v>
      </c>
      <c r="C48" s="30">
        <f t="shared" si="3"/>
        <v>3707</v>
      </c>
      <c r="D48" s="30">
        <f t="shared" si="3"/>
        <v>3716</v>
      </c>
      <c r="E48" s="31">
        <f t="shared" si="4"/>
        <v>7088</v>
      </c>
      <c r="F48" s="42">
        <v>3534</v>
      </c>
      <c r="G48" s="42">
        <v>3554</v>
      </c>
      <c r="H48" s="42">
        <v>4146</v>
      </c>
      <c r="I48" s="40">
        <f t="shared" si="24"/>
        <v>335</v>
      </c>
      <c r="J48" s="40">
        <f t="shared" si="24"/>
        <v>173</v>
      </c>
      <c r="K48" s="40">
        <f t="shared" si="24"/>
        <v>162</v>
      </c>
      <c r="L48" s="31">
        <f t="shared" si="6"/>
        <v>302</v>
      </c>
      <c r="M48" s="44">
        <v>154</v>
      </c>
      <c r="N48" s="44">
        <v>148</v>
      </c>
      <c r="O48" s="31">
        <f t="shared" si="25"/>
        <v>33</v>
      </c>
      <c r="P48" s="44">
        <v>19</v>
      </c>
      <c r="Q48" s="44">
        <v>14</v>
      </c>
    </row>
    <row r="49" spans="1:17">
      <c r="A49" s="33" t="s">
        <v>38</v>
      </c>
      <c r="B49" s="30">
        <f t="shared" si="26"/>
        <v>8520</v>
      </c>
      <c r="C49" s="30">
        <f t="shared" si="3"/>
        <v>4250</v>
      </c>
      <c r="D49" s="30">
        <f t="shared" si="3"/>
        <v>4270</v>
      </c>
      <c r="E49" s="31">
        <f t="shared" si="4"/>
        <v>8415</v>
      </c>
      <c r="F49" s="42">
        <v>4210</v>
      </c>
      <c r="G49" s="42">
        <v>4205</v>
      </c>
      <c r="H49" s="42">
        <v>4301</v>
      </c>
      <c r="I49" s="40">
        <f t="shared" si="24"/>
        <v>105</v>
      </c>
      <c r="J49" s="40">
        <f t="shared" si="24"/>
        <v>40</v>
      </c>
      <c r="K49" s="40">
        <f t="shared" si="24"/>
        <v>65</v>
      </c>
      <c r="L49" s="31">
        <f t="shared" si="6"/>
        <v>86</v>
      </c>
      <c r="M49" s="44">
        <v>30</v>
      </c>
      <c r="N49" s="44">
        <v>56</v>
      </c>
      <c r="O49" s="31">
        <f t="shared" si="25"/>
        <v>19</v>
      </c>
      <c r="P49" s="44">
        <v>10</v>
      </c>
      <c r="Q49" s="44">
        <v>9</v>
      </c>
    </row>
    <row r="50" spans="1:17">
      <c r="A50" s="33" t="s">
        <v>39</v>
      </c>
      <c r="B50" s="30">
        <f t="shared" si="26"/>
        <v>9184</v>
      </c>
      <c r="C50" s="30">
        <f t="shared" si="3"/>
        <v>4620</v>
      </c>
      <c r="D50" s="30">
        <f t="shared" si="3"/>
        <v>4564</v>
      </c>
      <c r="E50" s="31">
        <f t="shared" si="4"/>
        <v>8940</v>
      </c>
      <c r="F50" s="42">
        <v>4483</v>
      </c>
      <c r="G50" s="42">
        <v>4457</v>
      </c>
      <c r="H50" s="42">
        <v>4405</v>
      </c>
      <c r="I50" s="40">
        <f t="shared" si="24"/>
        <v>244</v>
      </c>
      <c r="J50" s="40">
        <f t="shared" si="24"/>
        <v>137</v>
      </c>
      <c r="K50" s="40">
        <f t="shared" si="24"/>
        <v>107</v>
      </c>
      <c r="L50" s="31">
        <f t="shared" si="6"/>
        <v>186</v>
      </c>
      <c r="M50" s="44">
        <v>102</v>
      </c>
      <c r="N50" s="44">
        <v>84</v>
      </c>
      <c r="O50" s="31">
        <f t="shared" si="25"/>
        <v>58</v>
      </c>
      <c r="P50" s="44">
        <v>35</v>
      </c>
      <c r="Q50" s="44">
        <v>23</v>
      </c>
    </row>
    <row r="51" spans="1:17">
      <c r="A51" s="33" t="s">
        <v>40</v>
      </c>
      <c r="B51" s="30">
        <f t="shared" si="26"/>
        <v>3836</v>
      </c>
      <c r="C51" s="30">
        <f t="shared" si="3"/>
        <v>2343</v>
      </c>
      <c r="D51" s="30">
        <f t="shared" si="3"/>
        <v>1493</v>
      </c>
      <c r="E51" s="31">
        <f t="shared" si="4"/>
        <v>2957</v>
      </c>
      <c r="F51" s="42">
        <v>1652</v>
      </c>
      <c r="G51" s="42">
        <v>1305</v>
      </c>
      <c r="H51" s="42">
        <v>1771</v>
      </c>
      <c r="I51" s="40">
        <f t="shared" si="24"/>
        <v>879</v>
      </c>
      <c r="J51" s="40">
        <f t="shared" si="24"/>
        <v>691</v>
      </c>
      <c r="K51" s="40">
        <f t="shared" si="24"/>
        <v>188</v>
      </c>
      <c r="L51" s="31">
        <f t="shared" si="6"/>
        <v>794</v>
      </c>
      <c r="M51" s="44">
        <v>631</v>
      </c>
      <c r="N51" s="44">
        <v>163</v>
      </c>
      <c r="O51" s="31">
        <f t="shared" si="25"/>
        <v>85</v>
      </c>
      <c r="P51" s="44">
        <v>60</v>
      </c>
      <c r="Q51" s="44">
        <v>25</v>
      </c>
    </row>
    <row r="52" spans="1:17">
      <c r="A52" s="25" t="s">
        <v>72</v>
      </c>
      <c r="B52" s="26">
        <f t="shared" si="3"/>
        <v>195499</v>
      </c>
      <c r="C52" s="26">
        <f t="shared" si="3"/>
        <v>101238</v>
      </c>
      <c r="D52" s="26">
        <f t="shared" si="3"/>
        <v>94261</v>
      </c>
      <c r="E52" s="27">
        <f t="shared" si="4"/>
        <v>190112</v>
      </c>
      <c r="F52" s="32">
        <f t="shared" ref="F52:H52" si="27">SUM(F53:F65)</f>
        <v>97794</v>
      </c>
      <c r="G52" s="32">
        <f t="shared" si="27"/>
        <v>92318</v>
      </c>
      <c r="H52" s="32">
        <f t="shared" si="27"/>
        <v>85630</v>
      </c>
      <c r="I52" s="45">
        <f>SUM(I53:I65)</f>
        <v>5387</v>
      </c>
      <c r="J52" s="45">
        <f t="shared" ref="J52:K52" si="28">SUM(J53:J65)</f>
        <v>3444</v>
      </c>
      <c r="K52" s="45">
        <f t="shared" si="28"/>
        <v>1943</v>
      </c>
      <c r="L52" s="45">
        <f>SUM(L53:L65)</f>
        <v>4279</v>
      </c>
      <c r="M52" s="45">
        <f t="shared" ref="M52:N52" si="29">SUM(M53:M65)</f>
        <v>2848</v>
      </c>
      <c r="N52" s="45">
        <f t="shared" si="29"/>
        <v>1431</v>
      </c>
      <c r="O52" s="45">
        <f>SUM(O53:O65)</f>
        <v>1108</v>
      </c>
      <c r="P52" s="45">
        <f t="shared" ref="P52:Q52" si="30">SUM(P53:P65)</f>
        <v>596</v>
      </c>
      <c r="Q52" s="45">
        <f t="shared" si="30"/>
        <v>512</v>
      </c>
    </row>
    <row r="53" spans="1:17">
      <c r="A53" s="33" t="s">
        <v>41</v>
      </c>
      <c r="B53" s="30">
        <f t="shared" si="3"/>
        <v>16161</v>
      </c>
      <c r="C53" s="30">
        <f t="shared" si="3"/>
        <v>8368</v>
      </c>
      <c r="D53" s="30">
        <f t="shared" si="3"/>
        <v>7793</v>
      </c>
      <c r="E53" s="31">
        <f t="shared" si="4"/>
        <v>15898</v>
      </c>
      <c r="F53" s="42">
        <v>8226</v>
      </c>
      <c r="G53" s="42">
        <v>7672</v>
      </c>
      <c r="H53" s="42">
        <v>7597</v>
      </c>
      <c r="I53" s="40">
        <f>L53+O53</f>
        <v>263</v>
      </c>
      <c r="J53" s="40">
        <f>M53+P53</f>
        <v>142</v>
      </c>
      <c r="K53" s="40">
        <f>N53+Q53</f>
        <v>121</v>
      </c>
      <c r="L53" s="31">
        <f t="shared" si="6"/>
        <v>231</v>
      </c>
      <c r="M53" s="44">
        <v>135</v>
      </c>
      <c r="N53" s="44">
        <v>96</v>
      </c>
      <c r="O53" s="31">
        <f t="shared" ref="O53:O65" si="31">P53+Q53</f>
        <v>32</v>
      </c>
      <c r="P53" s="44">
        <v>7</v>
      </c>
      <c r="Q53" s="44">
        <v>25</v>
      </c>
    </row>
    <row r="54" spans="1:17">
      <c r="A54" s="33" t="s">
        <v>42</v>
      </c>
      <c r="B54" s="30">
        <f t="shared" si="3"/>
        <v>8103</v>
      </c>
      <c r="C54" s="30">
        <f t="shared" si="3"/>
        <v>4012</v>
      </c>
      <c r="D54" s="30">
        <f t="shared" si="3"/>
        <v>4091</v>
      </c>
      <c r="E54" s="31">
        <f t="shared" si="4"/>
        <v>8002</v>
      </c>
      <c r="F54" s="42">
        <v>3970</v>
      </c>
      <c r="G54" s="42">
        <v>4032</v>
      </c>
      <c r="H54" s="42">
        <v>4280</v>
      </c>
      <c r="I54" s="40">
        <f t="shared" ref="I54:K65" si="32">L54+O54</f>
        <v>101</v>
      </c>
      <c r="J54" s="40">
        <f t="shared" si="32"/>
        <v>42</v>
      </c>
      <c r="K54" s="40">
        <f t="shared" si="32"/>
        <v>59</v>
      </c>
      <c r="L54" s="31">
        <f t="shared" si="6"/>
        <v>86</v>
      </c>
      <c r="M54" s="44">
        <v>36</v>
      </c>
      <c r="N54" s="44">
        <v>50</v>
      </c>
      <c r="O54" s="31">
        <f t="shared" si="31"/>
        <v>15</v>
      </c>
      <c r="P54" s="44">
        <v>6</v>
      </c>
      <c r="Q54" s="44">
        <v>9</v>
      </c>
    </row>
    <row r="55" spans="1:17">
      <c r="A55" s="33" t="s">
        <v>43</v>
      </c>
      <c r="B55" s="30">
        <f t="shared" si="3"/>
        <v>3574</v>
      </c>
      <c r="C55" s="30">
        <f t="shared" si="3"/>
        <v>1777</v>
      </c>
      <c r="D55" s="30">
        <f t="shared" si="3"/>
        <v>1797</v>
      </c>
      <c r="E55" s="31">
        <f t="shared" si="4"/>
        <v>3554</v>
      </c>
      <c r="F55" s="42">
        <v>1772</v>
      </c>
      <c r="G55" s="42">
        <v>1782</v>
      </c>
      <c r="H55" s="42">
        <v>1897</v>
      </c>
      <c r="I55" s="40">
        <f t="shared" si="32"/>
        <v>20</v>
      </c>
      <c r="J55" s="40">
        <f t="shared" si="32"/>
        <v>5</v>
      </c>
      <c r="K55" s="40">
        <f t="shared" si="32"/>
        <v>15</v>
      </c>
      <c r="L55" s="31">
        <f t="shared" si="6"/>
        <v>15</v>
      </c>
      <c r="M55" s="44">
        <v>4</v>
      </c>
      <c r="N55" s="44">
        <v>11</v>
      </c>
      <c r="O55" s="31">
        <f t="shared" si="31"/>
        <v>5</v>
      </c>
      <c r="P55" s="44">
        <v>1</v>
      </c>
      <c r="Q55" s="44">
        <v>4</v>
      </c>
    </row>
    <row r="56" spans="1:17">
      <c r="A56" s="33" t="s">
        <v>44</v>
      </c>
      <c r="B56" s="30">
        <f t="shared" si="3"/>
        <v>10685</v>
      </c>
      <c r="C56" s="30">
        <f t="shared" si="3"/>
        <v>5377</v>
      </c>
      <c r="D56" s="30">
        <f t="shared" si="3"/>
        <v>5308</v>
      </c>
      <c r="E56" s="31">
        <f t="shared" si="4"/>
        <v>10604</v>
      </c>
      <c r="F56" s="42">
        <v>5335</v>
      </c>
      <c r="G56" s="42">
        <v>5269</v>
      </c>
      <c r="H56" s="42">
        <v>4570</v>
      </c>
      <c r="I56" s="40">
        <f t="shared" si="32"/>
        <v>81</v>
      </c>
      <c r="J56" s="40">
        <f t="shared" si="32"/>
        <v>42</v>
      </c>
      <c r="K56" s="40">
        <f t="shared" si="32"/>
        <v>39</v>
      </c>
      <c r="L56" s="31">
        <f t="shared" si="6"/>
        <v>50</v>
      </c>
      <c r="M56" s="44">
        <v>29</v>
      </c>
      <c r="N56" s="44">
        <v>21</v>
      </c>
      <c r="O56" s="31">
        <f t="shared" si="31"/>
        <v>31</v>
      </c>
      <c r="P56" s="44">
        <v>13</v>
      </c>
      <c r="Q56" s="44">
        <v>18</v>
      </c>
    </row>
    <row r="57" spans="1:17">
      <c r="A57" s="33" t="s">
        <v>77</v>
      </c>
      <c r="B57" s="30">
        <f t="shared" si="3"/>
        <v>7109</v>
      </c>
      <c r="C57" s="30">
        <f t="shared" si="3"/>
        <v>3510</v>
      </c>
      <c r="D57" s="30">
        <f t="shared" si="3"/>
        <v>3599</v>
      </c>
      <c r="E57" s="31">
        <f t="shared" si="4"/>
        <v>7043</v>
      </c>
      <c r="F57" s="42">
        <v>3471</v>
      </c>
      <c r="G57" s="42">
        <v>3572</v>
      </c>
      <c r="H57" s="42">
        <v>3393</v>
      </c>
      <c r="I57" s="40">
        <f t="shared" si="32"/>
        <v>66</v>
      </c>
      <c r="J57" s="40">
        <f t="shared" si="32"/>
        <v>39</v>
      </c>
      <c r="K57" s="40">
        <f t="shared" si="32"/>
        <v>27</v>
      </c>
      <c r="L57" s="31">
        <f t="shared" si="6"/>
        <v>46</v>
      </c>
      <c r="M57" s="44">
        <v>28</v>
      </c>
      <c r="N57" s="44">
        <v>18</v>
      </c>
      <c r="O57" s="31">
        <f t="shared" si="31"/>
        <v>20</v>
      </c>
      <c r="P57" s="44">
        <v>11</v>
      </c>
      <c r="Q57" s="44">
        <v>9</v>
      </c>
    </row>
    <row r="58" spans="1:17">
      <c r="A58" s="33" t="s">
        <v>76</v>
      </c>
      <c r="B58" s="30">
        <f t="shared" si="3"/>
        <v>17441</v>
      </c>
      <c r="C58" s="30">
        <f t="shared" si="3"/>
        <v>8995</v>
      </c>
      <c r="D58" s="30">
        <f t="shared" si="3"/>
        <v>8446</v>
      </c>
      <c r="E58" s="31">
        <f t="shared" si="4"/>
        <v>17230</v>
      </c>
      <c r="F58" s="42">
        <v>8884</v>
      </c>
      <c r="G58" s="42">
        <v>8346</v>
      </c>
      <c r="H58" s="42">
        <v>7405</v>
      </c>
      <c r="I58" s="40">
        <f t="shared" si="32"/>
        <v>211</v>
      </c>
      <c r="J58" s="40">
        <f t="shared" si="32"/>
        <v>111</v>
      </c>
      <c r="K58" s="40">
        <f t="shared" si="32"/>
        <v>100</v>
      </c>
      <c r="L58" s="31">
        <f t="shared" si="6"/>
        <v>153</v>
      </c>
      <c r="M58" s="44">
        <v>84</v>
      </c>
      <c r="N58" s="44">
        <v>69</v>
      </c>
      <c r="O58" s="31">
        <f t="shared" si="31"/>
        <v>58</v>
      </c>
      <c r="P58" s="44">
        <v>27</v>
      </c>
      <c r="Q58" s="44">
        <v>31</v>
      </c>
    </row>
    <row r="59" spans="1:17">
      <c r="A59" s="33" t="s">
        <v>45</v>
      </c>
      <c r="B59" s="30">
        <f t="shared" si="3"/>
        <v>8539</v>
      </c>
      <c r="C59" s="30">
        <f t="shared" si="3"/>
        <v>4545</v>
      </c>
      <c r="D59" s="30">
        <f t="shared" si="3"/>
        <v>3994</v>
      </c>
      <c r="E59" s="31">
        <f t="shared" si="4"/>
        <v>8386</v>
      </c>
      <c r="F59" s="42">
        <v>4458</v>
      </c>
      <c r="G59" s="42">
        <v>3928</v>
      </c>
      <c r="H59" s="42">
        <v>4858</v>
      </c>
      <c r="I59" s="40">
        <f t="shared" si="32"/>
        <v>153</v>
      </c>
      <c r="J59" s="40">
        <f t="shared" si="32"/>
        <v>87</v>
      </c>
      <c r="K59" s="40">
        <f t="shared" si="32"/>
        <v>66</v>
      </c>
      <c r="L59" s="31">
        <f t="shared" si="6"/>
        <v>106</v>
      </c>
      <c r="M59" s="44">
        <v>62</v>
      </c>
      <c r="N59" s="44">
        <v>44</v>
      </c>
      <c r="O59" s="31">
        <f t="shared" si="31"/>
        <v>47</v>
      </c>
      <c r="P59" s="44">
        <v>25</v>
      </c>
      <c r="Q59" s="44">
        <v>22</v>
      </c>
    </row>
    <row r="60" spans="1:17">
      <c r="A60" s="33" t="s">
        <v>46</v>
      </c>
      <c r="B60" s="30">
        <f t="shared" si="3"/>
        <v>20554</v>
      </c>
      <c r="C60" s="30">
        <f t="shared" si="3"/>
        <v>10249</v>
      </c>
      <c r="D60" s="30">
        <f t="shared" si="3"/>
        <v>10305</v>
      </c>
      <c r="E60" s="31">
        <f t="shared" si="4"/>
        <v>20415</v>
      </c>
      <c r="F60" s="42">
        <v>10203</v>
      </c>
      <c r="G60" s="42">
        <v>10212</v>
      </c>
      <c r="H60" s="42">
        <v>8819</v>
      </c>
      <c r="I60" s="40">
        <f t="shared" si="32"/>
        <v>139</v>
      </c>
      <c r="J60" s="40">
        <f t="shared" si="32"/>
        <v>46</v>
      </c>
      <c r="K60" s="40">
        <f t="shared" si="32"/>
        <v>93</v>
      </c>
      <c r="L60" s="31">
        <f t="shared" si="6"/>
        <v>105</v>
      </c>
      <c r="M60" s="44">
        <v>34</v>
      </c>
      <c r="N60" s="44">
        <v>71</v>
      </c>
      <c r="O60" s="31">
        <f t="shared" si="31"/>
        <v>34</v>
      </c>
      <c r="P60" s="44">
        <v>12</v>
      </c>
      <c r="Q60" s="44">
        <v>22</v>
      </c>
    </row>
    <row r="61" spans="1:17">
      <c r="A61" s="33" t="s">
        <v>47</v>
      </c>
      <c r="B61" s="30">
        <f t="shared" si="3"/>
        <v>9535</v>
      </c>
      <c r="C61" s="30">
        <f t="shared" si="3"/>
        <v>4701</v>
      </c>
      <c r="D61" s="30">
        <f t="shared" si="3"/>
        <v>4834</v>
      </c>
      <c r="E61" s="31">
        <f t="shared" si="4"/>
        <v>9493</v>
      </c>
      <c r="F61" s="42">
        <v>4684</v>
      </c>
      <c r="G61" s="42">
        <v>4809</v>
      </c>
      <c r="H61" s="42">
        <v>4091</v>
      </c>
      <c r="I61" s="40">
        <f t="shared" si="32"/>
        <v>42</v>
      </c>
      <c r="J61" s="40">
        <f t="shared" si="32"/>
        <v>17</v>
      </c>
      <c r="K61" s="40">
        <f t="shared" si="32"/>
        <v>25</v>
      </c>
      <c r="L61" s="31">
        <f t="shared" si="6"/>
        <v>31</v>
      </c>
      <c r="M61" s="44">
        <v>13</v>
      </c>
      <c r="N61" s="44">
        <v>18</v>
      </c>
      <c r="O61" s="31">
        <f t="shared" si="31"/>
        <v>11</v>
      </c>
      <c r="P61" s="44">
        <v>4</v>
      </c>
      <c r="Q61" s="44">
        <v>7</v>
      </c>
    </row>
    <row r="62" spans="1:17">
      <c r="A62" s="33" t="s">
        <v>48</v>
      </c>
      <c r="B62" s="30">
        <f t="shared" si="3"/>
        <v>25156</v>
      </c>
      <c r="C62" s="30">
        <f t="shared" si="3"/>
        <v>12557</v>
      </c>
      <c r="D62" s="30">
        <f t="shared" si="3"/>
        <v>12599</v>
      </c>
      <c r="E62" s="31">
        <f t="shared" si="4"/>
        <v>25043</v>
      </c>
      <c r="F62" s="42">
        <v>12506</v>
      </c>
      <c r="G62" s="42">
        <v>12537</v>
      </c>
      <c r="H62" s="42">
        <v>9165</v>
      </c>
      <c r="I62" s="40">
        <f t="shared" si="32"/>
        <v>113</v>
      </c>
      <c r="J62" s="40">
        <f t="shared" si="32"/>
        <v>51</v>
      </c>
      <c r="K62" s="40">
        <f t="shared" si="32"/>
        <v>62</v>
      </c>
      <c r="L62" s="31">
        <f t="shared" si="6"/>
        <v>96</v>
      </c>
      <c r="M62" s="44">
        <v>44</v>
      </c>
      <c r="N62" s="44">
        <v>52</v>
      </c>
      <c r="O62" s="31">
        <f t="shared" si="31"/>
        <v>17</v>
      </c>
      <c r="P62" s="44">
        <v>7</v>
      </c>
      <c r="Q62" s="44">
        <v>10</v>
      </c>
    </row>
    <row r="63" spans="1:17">
      <c r="A63" s="33" t="s">
        <v>49</v>
      </c>
      <c r="B63" s="30">
        <f t="shared" si="3"/>
        <v>13532</v>
      </c>
      <c r="C63" s="30">
        <f t="shared" si="3"/>
        <v>6973</v>
      </c>
      <c r="D63" s="30">
        <f t="shared" si="3"/>
        <v>6559</v>
      </c>
      <c r="E63" s="31">
        <f t="shared" si="4"/>
        <v>13086</v>
      </c>
      <c r="F63" s="42">
        <v>6594</v>
      </c>
      <c r="G63" s="42">
        <v>6492</v>
      </c>
      <c r="H63" s="42">
        <v>5468</v>
      </c>
      <c r="I63" s="40">
        <f t="shared" si="32"/>
        <v>446</v>
      </c>
      <c r="J63" s="40">
        <f t="shared" si="32"/>
        <v>379</v>
      </c>
      <c r="K63" s="40">
        <f t="shared" si="32"/>
        <v>67</v>
      </c>
      <c r="L63" s="31">
        <f t="shared" si="6"/>
        <v>417</v>
      </c>
      <c r="M63" s="44">
        <v>365</v>
      </c>
      <c r="N63" s="44">
        <v>52</v>
      </c>
      <c r="O63" s="31">
        <f t="shared" si="31"/>
        <v>29</v>
      </c>
      <c r="P63" s="44">
        <v>14</v>
      </c>
      <c r="Q63" s="44">
        <v>15</v>
      </c>
    </row>
    <row r="64" spans="1:17">
      <c r="A64" s="33" t="s">
        <v>50</v>
      </c>
      <c r="B64" s="30">
        <f t="shared" ref="B64:D65" si="33">(E64+I64)</f>
        <v>8516</v>
      </c>
      <c r="C64" s="30">
        <f t="shared" si="33"/>
        <v>4655</v>
      </c>
      <c r="D64" s="30">
        <f t="shared" si="33"/>
        <v>3861</v>
      </c>
      <c r="E64" s="31">
        <f t="shared" si="4"/>
        <v>7733</v>
      </c>
      <c r="F64" s="42">
        <v>3945</v>
      </c>
      <c r="G64" s="42">
        <v>3788</v>
      </c>
      <c r="H64" s="42">
        <v>3589</v>
      </c>
      <c r="I64" s="40">
        <f t="shared" si="32"/>
        <v>783</v>
      </c>
      <c r="J64" s="40">
        <f t="shared" si="32"/>
        <v>710</v>
      </c>
      <c r="K64" s="40">
        <f t="shared" si="32"/>
        <v>73</v>
      </c>
      <c r="L64" s="31">
        <f t="shared" si="6"/>
        <v>755</v>
      </c>
      <c r="M64" s="44">
        <v>687</v>
      </c>
      <c r="N64" s="44">
        <v>68</v>
      </c>
      <c r="O64" s="31">
        <f t="shared" si="31"/>
        <v>28</v>
      </c>
      <c r="P64" s="44">
        <v>23</v>
      </c>
      <c r="Q64" s="44">
        <v>5</v>
      </c>
    </row>
    <row r="65" spans="1:17">
      <c r="A65" s="33" t="s">
        <v>51</v>
      </c>
      <c r="B65" s="30">
        <f t="shared" si="33"/>
        <v>46594</v>
      </c>
      <c r="C65" s="30">
        <f t="shared" si="33"/>
        <v>25519</v>
      </c>
      <c r="D65" s="30">
        <f t="shared" si="33"/>
        <v>21075</v>
      </c>
      <c r="E65" s="31">
        <f t="shared" si="4"/>
        <v>43625</v>
      </c>
      <c r="F65" s="42">
        <v>23746</v>
      </c>
      <c r="G65" s="42">
        <v>19879</v>
      </c>
      <c r="H65" s="42">
        <v>20498</v>
      </c>
      <c r="I65" s="40">
        <f t="shared" si="32"/>
        <v>2969</v>
      </c>
      <c r="J65" s="40">
        <f t="shared" si="32"/>
        <v>1773</v>
      </c>
      <c r="K65" s="40">
        <f t="shared" si="32"/>
        <v>1196</v>
      </c>
      <c r="L65" s="31">
        <f t="shared" si="6"/>
        <v>2188</v>
      </c>
      <c r="M65" s="44">
        <v>1327</v>
      </c>
      <c r="N65" s="44">
        <v>861</v>
      </c>
      <c r="O65" s="31">
        <f t="shared" si="31"/>
        <v>781</v>
      </c>
      <c r="P65" s="44">
        <v>446</v>
      </c>
      <c r="Q65" s="44">
        <v>335</v>
      </c>
    </row>
    <row r="66" spans="1:17" ht="17.25" thickBot="1">
      <c r="E66" s="17"/>
    </row>
    <row r="67" spans="1:17" ht="17.25">
      <c r="A67" s="58" t="s">
        <v>82</v>
      </c>
      <c r="B67" s="59"/>
      <c r="C67" s="59"/>
      <c r="D67" s="59"/>
      <c r="E67" s="59"/>
      <c r="F67" s="60"/>
    </row>
    <row r="68" spans="1:17" ht="17.25">
      <c r="A68" s="46" t="s">
        <v>79</v>
      </c>
      <c r="B68" s="47"/>
      <c r="C68" s="47"/>
      <c r="D68" s="47"/>
      <c r="E68" s="47"/>
      <c r="F68" s="48"/>
    </row>
    <row r="69" spans="1:17" ht="17.25">
      <c r="A69" s="46" t="s">
        <v>80</v>
      </c>
      <c r="B69" s="47"/>
      <c r="C69" s="47"/>
      <c r="D69" s="47"/>
      <c r="E69" s="47"/>
      <c r="F69" s="48"/>
    </row>
    <row r="70" spans="1:17" ht="18" thickBot="1">
      <c r="A70" s="49" t="s">
        <v>81</v>
      </c>
      <c r="B70" s="50"/>
      <c r="C70" s="50"/>
      <c r="D70" s="50"/>
      <c r="E70" s="50"/>
      <c r="F70" s="51"/>
    </row>
  </sheetData>
  <mergeCells count="12">
    <mergeCell ref="L3:N3"/>
    <mergeCell ref="O3:Q3"/>
    <mergeCell ref="P2:Q2"/>
    <mergeCell ref="C1:O1"/>
    <mergeCell ref="A68:F68"/>
    <mergeCell ref="I3:K3"/>
    <mergeCell ref="A69:F69"/>
    <mergeCell ref="A70:F70"/>
    <mergeCell ref="A3:A4"/>
    <mergeCell ref="B3:D3"/>
    <mergeCell ref="E3:H3"/>
    <mergeCell ref="A67:F67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2024-04-16T00:24:45Z</dcterms:modified>
</cp:coreProperties>
</file>