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1월\"/>
    </mc:Choice>
  </mc:AlternateContent>
  <xr:revisionPtr revIDLastSave="0" documentId="13_ncr:1_{C8291556-35FF-43D4-8CE0-429481B51AF7}" xr6:coauthVersionLast="36" xr6:coauthVersionMax="36" xr10:uidLastSave="{00000000-0000-0000-0000-000000000000}"/>
  <bookViews>
    <workbookView xWindow="0" yWindow="0" windowWidth="25215" windowHeight="12225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/>
</workbook>
</file>

<file path=xl/calcChain.xml><?xml version="1.0" encoding="utf-8"?>
<calcChain xmlns="http://schemas.openxmlformats.org/spreadsheetml/2006/main">
  <c r="Q32" i="8" l="1"/>
  <c r="P32" i="8"/>
  <c r="N36" i="8"/>
  <c r="M36" i="8"/>
  <c r="N35" i="8"/>
  <c r="M35" i="8"/>
  <c r="N32" i="8"/>
  <c r="M32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F14" i="8"/>
  <c r="G14" i="8"/>
  <c r="E15" i="8"/>
  <c r="E16" i="8"/>
  <c r="E17" i="8"/>
  <c r="E18" i="8"/>
  <c r="E19" i="8"/>
  <c r="E20" i="8"/>
  <c r="E21" i="8"/>
  <c r="E22" i="8"/>
  <c r="F23" i="8"/>
  <c r="G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F39" i="8"/>
  <c r="G39" i="8"/>
  <c r="E40" i="8"/>
  <c r="E41" i="8"/>
  <c r="E42" i="8"/>
  <c r="E43" i="8"/>
  <c r="E44" i="8"/>
  <c r="E45" i="8"/>
  <c r="E46" i="8"/>
  <c r="E47" i="8"/>
  <c r="E48" i="8"/>
  <c r="E49" i="8"/>
  <c r="E50" i="8"/>
  <c r="E51" i="8"/>
  <c r="F52" i="8"/>
  <c r="G52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O52" i="8" s="1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O14" i="8" s="1"/>
  <c r="L15" i="8"/>
  <c r="K15" i="8"/>
  <c r="D15" i="8" s="1"/>
  <c r="J15" i="8"/>
  <c r="J14" i="8" s="1"/>
  <c r="C14" i="8" s="1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O6" i="8" s="1"/>
  <c r="L7" i="8"/>
  <c r="K7" i="8"/>
  <c r="D7" i="8" s="1"/>
  <c r="J7" i="8"/>
  <c r="J6" i="8" s="1"/>
  <c r="Q6" i="8"/>
  <c r="P6" i="8"/>
  <c r="N6" i="8"/>
  <c r="M6" i="8"/>
  <c r="C6" i="8" l="1"/>
  <c r="B31" i="8"/>
  <c r="P23" i="8"/>
  <c r="P5" i="8" s="1"/>
  <c r="D6" i="8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Q5" i="8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52" i="8"/>
  <c r="H39" i="8"/>
  <c r="H23" i="8"/>
  <c r="H14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B5" i="8" s="1"/>
  <c r="J5" i="8"/>
  <c r="D5" i="8"/>
  <c r="E5" i="8"/>
  <c r="I5" i="8"/>
  <c r="O5" i="8"/>
  <c r="C6" i="2" l="1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<sst xmlns="http://schemas.openxmlformats.org/spreadsheetml/2006/main" count="116" uniqueCount="95">
  <si>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</si>
  <si>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</si>
  <si>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</si>
  <si>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</si>
  <si>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</si>
  <si>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</si>
  <si>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</si>
  <si>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</si>
  <si>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</si>
  <si>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</si>
  <si>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</si>
  <si>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</si>
  <si>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</si>
  <si>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</si>
  <si>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</si>
  <si>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</si>
  <si>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</si>
  <si>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</si>
  <si>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</si>
  <si>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</si>
  <si>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</si>
  <si>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</si>
  <si>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</si>
  <si>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</si>
  <si>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</si>
  <si>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</si>
  <si>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</si>
  <si>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</si>
  <si>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</si>
  <si>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</si>
  <si>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</si>
  <si>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</si>
  <si>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</si>
  <si>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</si>
  <si>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</si>
  <si>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</si>
  <si>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</si>
  <si>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</si>
  <si>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</si>
  <si>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</si>
  <si>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</si>
  <si>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</si>
  <si>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</si>
  <si>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</si>
  <si>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</si>
  <si>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</si>
  <si>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</si>
  <si>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</si>
  <si>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</si>
  <si>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</si>
  <si>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</si>
  <si>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</si>
  <si>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</si>
  <si>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</si>
  <si>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</si>
  <si>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</si>
  <si>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</si>
  <si>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</si>
  <si>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</si>
  <si>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</si>
  <si>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</si>
  <si>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</si>
  <si>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</si>
  <si>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</si>
  <si>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</si>
  <si>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</si>
  <si>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</si>
  <si>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</si>
  <si>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</si>
  <si>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</si>
  <si>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</si>
  <si>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</si>
  <si>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</si>
  <si>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</si>
  <si>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</si>
  <si>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</si>
  <si>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</si>
  <si>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</si>
  <si>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</si>
  <si>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</si>
  <si>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</si>
  <si>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</si>
  <si>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</si>
  <si>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</si>
  <si>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</si>
  <si>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</si>
  <si>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</si>
  <si>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</si>
  <si>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</si>
  <si>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</si>
  <si>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</si>
  <si>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</si>
  <si>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</si>
  <si>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</si>
  <si>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1월말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</si>
</sst>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P68" sqref="P68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60" t="s">
        <v>94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51" t="s">
        <v>5</v>
      </c>
      <c r="B3" s="64" t="s">
        <v>92</v>
      </c>
      <c r="C3" s="65"/>
      <c r="D3" s="66"/>
      <c r="E3" s="53" t="s">
        <v>0</v>
      </c>
      <c r="F3" s="54"/>
      <c r="G3" s="54"/>
      <c r="H3" s="54"/>
      <c r="I3" s="61" t="s">
        <v>86</v>
      </c>
      <c r="J3" s="62"/>
      <c r="K3" s="63"/>
      <c r="L3" s="61" t="s">
        <v>87</v>
      </c>
      <c r="M3" s="62"/>
      <c r="N3" s="63"/>
      <c r="O3" s="61" t="s">
        <v>88</v>
      </c>
      <c r="P3" s="62"/>
      <c r="Q3" s="63"/>
    </row>
    <row r="4" spans="1:17" ht="17.25">
      <c r="A4" s="52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1021003</v>
      </c>
      <c r="C5" s="41">
        <f t="shared" si="0"/>
        <v>519225</v>
      </c>
      <c r="D5" s="41">
        <f t="shared" si="0"/>
        <v>501778</v>
      </c>
      <c r="E5" s="21">
        <f>E6+E14+E23+E39+E52</f>
        <v>999399</v>
      </c>
      <c r="F5" s="21">
        <f>F6+F14+F23+F39+F52</f>
        <v>505837</v>
      </c>
      <c r="G5" s="21">
        <f>G6+G14+G23+G39+G52</f>
        <v>493562</v>
      </c>
      <c r="H5" s="21">
        <f>H6+H14+H23+H39+H52</f>
        <v>459671</v>
      </c>
      <c r="I5" s="32">
        <f t="shared" ref="I5:Q5" si="1">I6+I14+I23+I39+I52</f>
        <v>21604</v>
      </c>
      <c r="J5" s="32">
        <f t="shared" si="1"/>
        <v>13388</v>
      </c>
      <c r="K5" s="32">
        <f t="shared" si="1"/>
        <v>8216</v>
      </c>
      <c r="L5" s="32">
        <f t="shared" si="1"/>
        <v>18206</v>
      </c>
      <c r="M5" s="32">
        <f t="shared" si="1"/>
        <v>11616</v>
      </c>
      <c r="N5" s="32">
        <f t="shared" si="1"/>
        <v>6590</v>
      </c>
      <c r="O5" s="32">
        <f t="shared" si="1"/>
        <v>3398</v>
      </c>
      <c r="P5" s="32">
        <f t="shared" si="1"/>
        <v>1772</v>
      </c>
      <c r="Q5" s="32">
        <f t="shared" si="1"/>
        <v>1626</v>
      </c>
    </row>
    <row r="6" spans="1:17" s="14" customFormat="1" ht="17.25">
      <c r="A6" s="44" t="s">
        <v>21</v>
      </c>
      <c r="B6" s="40">
        <f>(E6+I6)</f>
        <v>214029</v>
      </c>
      <c r="C6" s="40">
        <f>(F6+J6)</f>
        <v>109092</v>
      </c>
      <c r="D6" s="40">
        <f>(G6+K6)</f>
        <v>104937</v>
      </c>
      <c r="E6" s="42">
        <f>SUM(E7:E13)</f>
        <v>209732</v>
      </c>
      <c r="F6" s="42">
        <f t="shared" ref="F6:H6" si="2">SUM(F7:F13)</f>
        <v>106619</v>
      </c>
      <c r="G6" s="42">
        <f t="shared" si="2"/>
        <v>103113</v>
      </c>
      <c r="H6" s="42">
        <f t="shared" si="2"/>
        <v>97185</v>
      </c>
      <c r="I6" s="33">
        <f t="shared" ref="I6:Q6" si="3">SUM(I7:I13)</f>
        <v>4297</v>
      </c>
      <c r="J6" s="33">
        <f t="shared" si="3"/>
        <v>2473</v>
      </c>
      <c r="K6" s="33">
        <f t="shared" si="3"/>
        <v>1824</v>
      </c>
      <c r="L6" s="33">
        <f t="shared" si="3"/>
        <v>3659</v>
      </c>
      <c r="M6" s="33">
        <f t="shared" si="3"/>
        <v>2149</v>
      </c>
      <c r="N6" s="33">
        <f t="shared" si="3"/>
        <v>1510</v>
      </c>
      <c r="O6" s="33">
        <f t="shared" si="3"/>
        <v>638</v>
      </c>
      <c r="P6" s="33">
        <f t="shared" si="3"/>
        <v>324</v>
      </c>
      <c r="Q6" s="33">
        <f t="shared" si="3"/>
        <v>314</v>
      </c>
    </row>
    <row r="7" spans="1:17" ht="17.25">
      <c r="A7" s="22" t="s">
        <v>27</v>
      </c>
      <c r="B7" s="43">
        <f t="shared" ref="B7:B65" si="4">(E7+I7)</f>
        <v>18487</v>
      </c>
      <c r="C7" s="43">
        <f t="shared" ref="C7:C65" si="5">(F7+J7)</f>
        <v>9434</v>
      </c>
      <c r="D7" s="43">
        <f t="shared" ref="D7:D65" si="6">(G7+K7)</f>
        <v>9053</v>
      </c>
      <c r="E7" s="23">
        <f>SUM(F7:G7)</f>
        <v>18257</v>
      </c>
      <c r="F7" s="27">
        <v>9306</v>
      </c>
      <c r="G7" s="27">
        <v>8951</v>
      </c>
      <c r="H7" s="27">
        <v>9002</v>
      </c>
      <c r="I7" s="34">
        <f>L7+O7</f>
        <v>230</v>
      </c>
      <c r="J7" s="34">
        <f>M7+P7</f>
        <v>128</v>
      </c>
      <c r="K7" s="34">
        <f>N7+Q7</f>
        <v>102</v>
      </c>
      <c r="L7" s="33">
        <f>M7+N7</f>
        <v>213</v>
      </c>
      <c r="M7" s="35">
        <v>117</v>
      </c>
      <c r="N7" s="36">
        <v>96</v>
      </c>
      <c r="O7" s="33">
        <f>P7+Q7</f>
        <v>17</v>
      </c>
      <c r="P7" s="35">
        <v>11</v>
      </c>
      <c r="Q7" s="36">
        <v>6</v>
      </c>
    </row>
    <row r="8" spans="1:17" ht="17.25">
      <c r="A8" s="22" t="s">
        <v>28</v>
      </c>
      <c r="B8" s="43">
        <f t="shared" si="4"/>
        <v>43371</v>
      </c>
      <c r="C8" s="43">
        <f t="shared" si="5"/>
        <v>21713</v>
      </c>
      <c r="D8" s="43">
        <f t="shared" si="6"/>
        <v>21658</v>
      </c>
      <c r="E8" s="23">
        <f t="shared" ref="E8:E65" si="7">SUM(F8:G8)</f>
        <v>43076</v>
      </c>
      <c r="F8" s="27">
        <v>21578</v>
      </c>
      <c r="G8" s="27">
        <v>21498</v>
      </c>
      <c r="H8" s="27">
        <v>16970</v>
      </c>
      <c r="I8" s="34">
        <f t="shared" ref="I8:K13" si="8">L8+O8</f>
        <v>295</v>
      </c>
      <c r="J8" s="34">
        <f t="shared" si="8"/>
        <v>135</v>
      </c>
      <c r="K8" s="34">
        <f t="shared" si="8"/>
        <v>160</v>
      </c>
      <c r="L8" s="33">
        <f t="shared" ref="L8:L65" si="9">M8+N8</f>
        <v>254</v>
      </c>
      <c r="M8" s="35">
        <v>118</v>
      </c>
      <c r="N8" s="36">
        <v>136</v>
      </c>
      <c r="O8" s="33">
        <f t="shared" ref="O8:O13" si="10">P8+Q8</f>
        <v>41</v>
      </c>
      <c r="P8" s="35">
        <v>17</v>
      </c>
      <c r="Q8" s="36">
        <v>24</v>
      </c>
    </row>
    <row r="9" spans="1:17" ht="17.25">
      <c r="A9" s="22" t="s">
        <v>29</v>
      </c>
      <c r="B9" s="43">
        <f t="shared" si="4"/>
        <v>7179</v>
      </c>
      <c r="C9" s="43">
        <f t="shared" si="5"/>
        <v>3806</v>
      </c>
      <c r="D9" s="43">
        <f t="shared" si="6"/>
        <v>3373</v>
      </c>
      <c r="E9" s="23">
        <f t="shared" si="7"/>
        <v>6668</v>
      </c>
      <c r="F9" s="27">
        <v>3387</v>
      </c>
      <c r="G9" s="27">
        <v>3281</v>
      </c>
      <c r="H9" s="27">
        <v>3666</v>
      </c>
      <c r="I9" s="34">
        <f t="shared" si="8"/>
        <v>511</v>
      </c>
      <c r="J9" s="34">
        <f t="shared" si="8"/>
        <v>419</v>
      </c>
      <c r="K9" s="34">
        <f t="shared" si="8"/>
        <v>92</v>
      </c>
      <c r="L9" s="33">
        <f t="shared" si="9"/>
        <v>501</v>
      </c>
      <c r="M9" s="35">
        <v>414</v>
      </c>
      <c r="N9" s="36">
        <v>87</v>
      </c>
      <c r="O9" s="33">
        <f t="shared" si="10"/>
        <v>10</v>
      </c>
      <c r="P9" s="35">
        <v>5</v>
      </c>
      <c r="Q9" s="36">
        <v>5</v>
      </c>
    </row>
    <row r="10" spans="1:17" ht="17.25">
      <c r="A10" s="22" t="s">
        <v>30</v>
      </c>
      <c r="B10" s="43">
        <f t="shared" si="4"/>
        <v>48855</v>
      </c>
      <c r="C10" s="43">
        <f t="shared" si="5"/>
        <v>24558</v>
      </c>
      <c r="D10" s="43">
        <f t="shared" si="6"/>
        <v>24297</v>
      </c>
      <c r="E10" s="23">
        <f t="shared" si="7"/>
        <v>48510</v>
      </c>
      <c r="F10" s="27">
        <v>24414</v>
      </c>
      <c r="G10" s="27">
        <v>24096</v>
      </c>
      <c r="H10" s="27">
        <v>21215</v>
      </c>
      <c r="I10" s="34">
        <f t="shared" si="8"/>
        <v>345</v>
      </c>
      <c r="J10" s="34">
        <f t="shared" si="8"/>
        <v>144</v>
      </c>
      <c r="K10" s="34">
        <f t="shared" si="8"/>
        <v>201</v>
      </c>
      <c r="L10" s="33">
        <f t="shared" si="9"/>
        <v>273</v>
      </c>
      <c r="M10" s="35">
        <v>110</v>
      </c>
      <c r="N10" s="36">
        <v>163</v>
      </c>
      <c r="O10" s="33">
        <f t="shared" si="10"/>
        <v>72</v>
      </c>
      <c r="P10" s="35">
        <v>34</v>
      </c>
      <c r="Q10" s="36">
        <v>38</v>
      </c>
    </row>
    <row r="11" spans="1:17" ht="17.25">
      <c r="A11" s="22" t="s">
        <v>31</v>
      </c>
      <c r="B11" s="43">
        <f t="shared" si="4"/>
        <v>25779</v>
      </c>
      <c r="C11" s="43">
        <f t="shared" si="5"/>
        <v>13308</v>
      </c>
      <c r="D11" s="43">
        <f t="shared" si="6"/>
        <v>12471</v>
      </c>
      <c r="E11" s="23">
        <f t="shared" si="7"/>
        <v>24872</v>
      </c>
      <c r="F11" s="27">
        <v>12673</v>
      </c>
      <c r="G11" s="27">
        <v>12199</v>
      </c>
      <c r="H11" s="27">
        <v>11211</v>
      </c>
      <c r="I11" s="34">
        <f t="shared" si="8"/>
        <v>907</v>
      </c>
      <c r="J11" s="34">
        <f t="shared" si="8"/>
        <v>635</v>
      </c>
      <c r="K11" s="34">
        <f t="shared" si="8"/>
        <v>272</v>
      </c>
      <c r="L11" s="33">
        <f t="shared" si="9"/>
        <v>836</v>
      </c>
      <c r="M11" s="35">
        <v>610</v>
      </c>
      <c r="N11" s="36">
        <v>226</v>
      </c>
      <c r="O11" s="33">
        <f t="shared" si="10"/>
        <v>71</v>
      </c>
      <c r="P11" s="35">
        <v>25</v>
      </c>
      <c r="Q11" s="36">
        <v>46</v>
      </c>
    </row>
    <row r="12" spans="1:17" ht="17.25">
      <c r="A12" s="22" t="s">
        <v>32</v>
      </c>
      <c r="B12" s="43">
        <f t="shared" si="4"/>
        <v>40187</v>
      </c>
      <c r="C12" s="43">
        <f t="shared" si="5"/>
        <v>20335</v>
      </c>
      <c r="D12" s="43">
        <f t="shared" si="6"/>
        <v>19852</v>
      </c>
      <c r="E12" s="23">
        <f t="shared" si="7"/>
        <v>39120</v>
      </c>
      <c r="F12" s="27">
        <v>19777</v>
      </c>
      <c r="G12" s="27">
        <v>19343</v>
      </c>
      <c r="H12" s="27">
        <v>18261</v>
      </c>
      <c r="I12" s="34">
        <f t="shared" si="8"/>
        <v>1067</v>
      </c>
      <c r="J12" s="34">
        <f t="shared" si="8"/>
        <v>558</v>
      </c>
      <c r="K12" s="34">
        <f t="shared" si="8"/>
        <v>509</v>
      </c>
      <c r="L12" s="33">
        <f t="shared" si="9"/>
        <v>814</v>
      </c>
      <c r="M12" s="35">
        <v>415</v>
      </c>
      <c r="N12" s="36">
        <v>399</v>
      </c>
      <c r="O12" s="33">
        <f t="shared" si="10"/>
        <v>253</v>
      </c>
      <c r="P12" s="35">
        <v>143</v>
      </c>
      <c r="Q12" s="36">
        <v>110</v>
      </c>
    </row>
    <row r="13" spans="1:17" ht="17.25">
      <c r="A13" s="25" t="s">
        <v>33</v>
      </c>
      <c r="B13" s="43">
        <f t="shared" si="4"/>
        <v>30171</v>
      </c>
      <c r="C13" s="43">
        <f t="shared" si="5"/>
        <v>15938</v>
      </c>
      <c r="D13" s="43">
        <f t="shared" si="6"/>
        <v>14233</v>
      </c>
      <c r="E13" s="23">
        <f t="shared" si="7"/>
        <v>29229</v>
      </c>
      <c r="F13" s="27">
        <v>15484</v>
      </c>
      <c r="G13" s="27">
        <v>13745</v>
      </c>
      <c r="H13" s="27">
        <v>16860</v>
      </c>
      <c r="I13" s="34">
        <f t="shared" si="8"/>
        <v>942</v>
      </c>
      <c r="J13" s="34">
        <f t="shared" si="8"/>
        <v>454</v>
      </c>
      <c r="K13" s="34">
        <f t="shared" si="8"/>
        <v>488</v>
      </c>
      <c r="L13" s="33">
        <f t="shared" si="9"/>
        <v>768</v>
      </c>
      <c r="M13" s="35">
        <v>365</v>
      </c>
      <c r="N13" s="36">
        <v>403</v>
      </c>
      <c r="O13" s="33">
        <f t="shared" si="10"/>
        <v>174</v>
      </c>
      <c r="P13" s="35">
        <v>89</v>
      </c>
      <c r="Q13" s="36">
        <v>85</v>
      </c>
    </row>
    <row r="14" spans="1:17" ht="17.25">
      <c r="A14" s="44" t="s">
        <v>22</v>
      </c>
      <c r="B14" s="40">
        <f t="shared" si="4"/>
        <v>249612</v>
      </c>
      <c r="C14" s="40">
        <f t="shared" si="5"/>
        <v>128093</v>
      </c>
      <c r="D14" s="40">
        <f t="shared" si="6"/>
        <v>121519</v>
      </c>
      <c r="E14" s="45">
        <f>SUM(E15:E22)</f>
        <v>244262</v>
      </c>
      <c r="F14" s="45">
        <f t="shared" ref="F14:H14" si="11">SUM(F15:F22)</f>
        <v>124629</v>
      </c>
      <c r="G14" s="45">
        <f t="shared" si="11"/>
        <v>119633</v>
      </c>
      <c r="H14" s="45">
        <f t="shared" si="11"/>
        <v>107367</v>
      </c>
      <c r="I14" s="37">
        <f>SUM(I15:I22)</f>
        <v>5350</v>
      </c>
      <c r="J14" s="37">
        <f t="shared" ref="J14:K14" si="12">SUM(J15:J22)</f>
        <v>3464</v>
      </c>
      <c r="K14" s="37">
        <f t="shared" si="12"/>
        <v>1886</v>
      </c>
      <c r="L14" s="37">
        <f>SUM(L15:L22)</f>
        <v>4452</v>
      </c>
      <c r="M14" s="37">
        <f>SUM(M15:M22)</f>
        <v>2984</v>
      </c>
      <c r="N14" s="37">
        <f t="shared" ref="N14" si="13">SUM(N15:N22)</f>
        <v>1468</v>
      </c>
      <c r="O14" s="37">
        <f>SUM(O15:O22)</f>
        <v>898</v>
      </c>
      <c r="P14" s="37">
        <f>SUM(P15:P22)</f>
        <v>480</v>
      </c>
      <c r="Q14" s="37">
        <f t="shared" ref="Q14" si="14">SUM(Q15:Q22)</f>
        <v>418</v>
      </c>
    </row>
    <row r="15" spans="1:17" ht="17.25">
      <c r="A15" s="22" t="s">
        <v>35</v>
      </c>
      <c r="B15" s="43">
        <f t="shared" si="4"/>
        <v>39382</v>
      </c>
      <c r="C15" s="43">
        <f t="shared" si="5"/>
        <v>19816</v>
      </c>
      <c r="D15" s="43">
        <f t="shared" si="6"/>
        <v>19566</v>
      </c>
      <c r="E15" s="23">
        <f t="shared" si="7"/>
        <v>39016</v>
      </c>
      <c r="F15" s="27">
        <v>19626</v>
      </c>
      <c r="G15" s="27">
        <v>19390</v>
      </c>
      <c r="H15" s="27">
        <v>15551</v>
      </c>
      <c r="I15" s="34">
        <f>L15+O15</f>
        <v>366</v>
      </c>
      <c r="J15" s="34">
        <f>M15+P15</f>
        <v>190</v>
      </c>
      <c r="K15" s="34">
        <f>N15+Q15</f>
        <v>176</v>
      </c>
      <c r="L15" s="33">
        <f t="shared" si="9"/>
        <v>247</v>
      </c>
      <c r="M15" s="35">
        <v>127</v>
      </c>
      <c r="N15" s="36">
        <v>120</v>
      </c>
      <c r="O15" s="33">
        <f t="shared" ref="O15:O22" si="15">P15+Q15</f>
        <v>119</v>
      </c>
      <c r="P15" s="35">
        <v>63</v>
      </c>
      <c r="Q15" s="36">
        <v>56</v>
      </c>
    </row>
    <row r="16" spans="1:17" ht="17.25">
      <c r="A16" s="22" t="s">
        <v>34</v>
      </c>
      <c r="B16" s="43">
        <f t="shared" si="4"/>
        <v>26586</v>
      </c>
      <c r="C16" s="43">
        <f t="shared" si="5"/>
        <v>13391</v>
      </c>
      <c r="D16" s="43">
        <f t="shared" si="6"/>
        <v>13195</v>
      </c>
      <c r="E16" s="24">
        <f>SUM(F16:G16)</f>
        <v>26146</v>
      </c>
      <c r="F16" s="27">
        <v>13172</v>
      </c>
      <c r="G16" s="27">
        <v>12974</v>
      </c>
      <c r="H16" s="27">
        <v>12171</v>
      </c>
      <c r="I16" s="34">
        <f t="shared" ref="I16:K22" si="16">L16+O16</f>
        <v>440</v>
      </c>
      <c r="J16" s="34">
        <f t="shared" si="16"/>
        <v>219</v>
      </c>
      <c r="K16" s="34">
        <f t="shared" si="16"/>
        <v>221</v>
      </c>
      <c r="L16" s="33">
        <f t="shared" si="9"/>
        <v>332</v>
      </c>
      <c r="M16" s="35">
        <v>163</v>
      </c>
      <c r="N16" s="36">
        <v>169</v>
      </c>
      <c r="O16" s="33">
        <f t="shared" si="15"/>
        <v>108</v>
      </c>
      <c r="P16" s="35">
        <v>56</v>
      </c>
      <c r="Q16" s="36">
        <v>52</v>
      </c>
    </row>
    <row r="17" spans="1:17" ht="17.25">
      <c r="A17" s="22" t="s">
        <v>36</v>
      </c>
      <c r="B17" s="43">
        <f t="shared" si="4"/>
        <v>39701</v>
      </c>
      <c r="C17" s="43">
        <f t="shared" si="5"/>
        <v>21611</v>
      </c>
      <c r="D17" s="43">
        <f t="shared" si="6"/>
        <v>18090</v>
      </c>
      <c r="E17" s="24">
        <f t="shared" si="7"/>
        <v>37698</v>
      </c>
      <c r="F17" s="27">
        <v>20366</v>
      </c>
      <c r="G17" s="27">
        <v>17332</v>
      </c>
      <c r="H17" s="27">
        <v>19965</v>
      </c>
      <c r="I17" s="34">
        <f t="shared" si="16"/>
        <v>2003</v>
      </c>
      <c r="J17" s="34">
        <f t="shared" si="16"/>
        <v>1245</v>
      </c>
      <c r="K17" s="34">
        <f t="shared" si="16"/>
        <v>758</v>
      </c>
      <c r="L17" s="33">
        <f t="shared" si="9"/>
        <v>1606</v>
      </c>
      <c r="M17" s="35">
        <v>1021</v>
      </c>
      <c r="N17" s="36">
        <v>585</v>
      </c>
      <c r="O17" s="33">
        <f t="shared" si="15"/>
        <v>397</v>
      </c>
      <c r="P17" s="35">
        <v>224</v>
      </c>
      <c r="Q17" s="36">
        <v>173</v>
      </c>
    </row>
    <row r="18" spans="1:17" ht="17.25">
      <c r="A18" s="22" t="s">
        <v>37</v>
      </c>
      <c r="B18" s="43">
        <f t="shared" si="4"/>
        <v>26574</v>
      </c>
      <c r="C18" s="43">
        <f t="shared" si="5"/>
        <v>13222</v>
      </c>
      <c r="D18" s="43">
        <f t="shared" si="6"/>
        <v>13352</v>
      </c>
      <c r="E18" s="23">
        <f t="shared" si="7"/>
        <v>26324</v>
      </c>
      <c r="F18" s="27">
        <v>13111</v>
      </c>
      <c r="G18" s="27">
        <v>13213</v>
      </c>
      <c r="H18" s="27">
        <v>10827</v>
      </c>
      <c r="I18" s="34">
        <f t="shared" si="16"/>
        <v>250</v>
      </c>
      <c r="J18" s="34">
        <f t="shared" si="16"/>
        <v>111</v>
      </c>
      <c r="K18" s="34">
        <f t="shared" si="16"/>
        <v>139</v>
      </c>
      <c r="L18" s="33">
        <f t="shared" si="9"/>
        <v>176</v>
      </c>
      <c r="M18" s="35">
        <v>73</v>
      </c>
      <c r="N18" s="36">
        <v>103</v>
      </c>
      <c r="O18" s="33">
        <f t="shared" si="15"/>
        <v>74</v>
      </c>
      <c r="P18" s="35">
        <v>38</v>
      </c>
      <c r="Q18" s="36">
        <v>36</v>
      </c>
    </row>
    <row r="19" spans="1:17" ht="17.25">
      <c r="A19" s="22" t="s">
        <v>38</v>
      </c>
      <c r="B19" s="43">
        <f t="shared" si="4"/>
        <v>44876</v>
      </c>
      <c r="C19" s="43">
        <f t="shared" si="5"/>
        <v>22292</v>
      </c>
      <c r="D19" s="43">
        <f t="shared" si="6"/>
        <v>22584</v>
      </c>
      <c r="E19" s="23">
        <f t="shared" si="7"/>
        <v>44514</v>
      </c>
      <c r="F19" s="27">
        <v>22142</v>
      </c>
      <c r="G19" s="27">
        <v>22372</v>
      </c>
      <c r="H19" s="27">
        <v>19734</v>
      </c>
      <c r="I19" s="34">
        <f t="shared" si="16"/>
        <v>362</v>
      </c>
      <c r="J19" s="34">
        <f t="shared" si="16"/>
        <v>150</v>
      </c>
      <c r="K19" s="34">
        <f t="shared" si="16"/>
        <v>212</v>
      </c>
      <c r="L19" s="33">
        <f t="shared" si="9"/>
        <v>303</v>
      </c>
      <c r="M19" s="35">
        <v>126</v>
      </c>
      <c r="N19" s="36">
        <v>177</v>
      </c>
      <c r="O19" s="33">
        <f t="shared" si="15"/>
        <v>59</v>
      </c>
      <c r="P19" s="35">
        <v>24</v>
      </c>
      <c r="Q19" s="36">
        <v>35</v>
      </c>
    </row>
    <row r="20" spans="1:17" ht="17.25">
      <c r="A20" s="22" t="s">
        <v>39</v>
      </c>
      <c r="B20" s="43">
        <f t="shared" si="4"/>
        <v>37928</v>
      </c>
      <c r="C20" s="43">
        <f t="shared" si="5"/>
        <v>19166</v>
      </c>
      <c r="D20" s="43">
        <f t="shared" si="6"/>
        <v>18762</v>
      </c>
      <c r="E20" s="23">
        <f t="shared" si="7"/>
        <v>37497</v>
      </c>
      <c r="F20" s="27">
        <v>18915</v>
      </c>
      <c r="G20" s="27">
        <v>18582</v>
      </c>
      <c r="H20" s="27">
        <v>15579</v>
      </c>
      <c r="I20" s="34">
        <f t="shared" si="16"/>
        <v>431</v>
      </c>
      <c r="J20" s="34">
        <f t="shared" si="16"/>
        <v>251</v>
      </c>
      <c r="K20" s="34">
        <f t="shared" si="16"/>
        <v>180</v>
      </c>
      <c r="L20" s="33">
        <f t="shared" si="9"/>
        <v>367</v>
      </c>
      <c r="M20" s="35">
        <v>218</v>
      </c>
      <c r="N20" s="36">
        <v>149</v>
      </c>
      <c r="O20" s="33">
        <f t="shared" si="15"/>
        <v>64</v>
      </c>
      <c r="P20" s="35">
        <v>33</v>
      </c>
      <c r="Q20" s="36">
        <v>31</v>
      </c>
    </row>
    <row r="21" spans="1:17" ht="17.25">
      <c r="A21" s="22" t="s">
        <v>40</v>
      </c>
      <c r="B21" s="43">
        <f t="shared" si="4"/>
        <v>26619</v>
      </c>
      <c r="C21" s="43">
        <f t="shared" si="5"/>
        <v>14029</v>
      </c>
      <c r="D21" s="43">
        <f t="shared" si="6"/>
        <v>12590</v>
      </c>
      <c r="E21" s="23">
        <f t="shared" si="7"/>
        <v>26047</v>
      </c>
      <c r="F21" s="27">
        <v>13581</v>
      </c>
      <c r="G21" s="27">
        <v>12466</v>
      </c>
      <c r="H21" s="27">
        <v>10200</v>
      </c>
      <c r="I21" s="34">
        <f t="shared" si="16"/>
        <v>572</v>
      </c>
      <c r="J21" s="34">
        <f t="shared" si="16"/>
        <v>448</v>
      </c>
      <c r="K21" s="34">
        <f t="shared" si="16"/>
        <v>124</v>
      </c>
      <c r="L21" s="33">
        <f t="shared" si="9"/>
        <v>526</v>
      </c>
      <c r="M21" s="35">
        <v>426</v>
      </c>
      <c r="N21" s="36">
        <v>100</v>
      </c>
      <c r="O21" s="33">
        <f t="shared" si="15"/>
        <v>46</v>
      </c>
      <c r="P21" s="35">
        <v>22</v>
      </c>
      <c r="Q21" s="36">
        <v>24</v>
      </c>
    </row>
    <row r="22" spans="1:17" ht="17.25">
      <c r="A22" s="22" t="s">
        <v>41</v>
      </c>
      <c r="B22" s="43">
        <f t="shared" si="4"/>
        <v>7946</v>
      </c>
      <c r="C22" s="43">
        <f t="shared" si="5"/>
        <v>4566</v>
      </c>
      <c r="D22" s="43">
        <f t="shared" si="6"/>
        <v>3380</v>
      </c>
      <c r="E22" s="23">
        <f t="shared" si="7"/>
        <v>7020</v>
      </c>
      <c r="F22" s="27">
        <v>3716</v>
      </c>
      <c r="G22" s="27">
        <v>3304</v>
      </c>
      <c r="H22" s="27">
        <v>3340</v>
      </c>
      <c r="I22" s="34">
        <f t="shared" si="16"/>
        <v>926</v>
      </c>
      <c r="J22" s="34">
        <f t="shared" si="16"/>
        <v>850</v>
      </c>
      <c r="K22" s="34">
        <f t="shared" si="16"/>
        <v>76</v>
      </c>
      <c r="L22" s="33">
        <f t="shared" si="9"/>
        <v>895</v>
      </c>
      <c r="M22" s="35">
        <v>830</v>
      </c>
      <c r="N22" s="36">
        <v>65</v>
      </c>
      <c r="O22" s="33">
        <f t="shared" si="15"/>
        <v>31</v>
      </c>
      <c r="P22" s="35">
        <v>20</v>
      </c>
      <c r="Q22" s="36">
        <v>11</v>
      </c>
    </row>
    <row r="23" spans="1:17" ht="17.25">
      <c r="A23" s="44" t="s">
        <v>26</v>
      </c>
      <c r="B23" s="40">
        <f t="shared" si="4"/>
        <v>181020</v>
      </c>
      <c r="C23" s="40">
        <f t="shared" si="5"/>
        <v>90147</v>
      </c>
      <c r="D23" s="40">
        <f t="shared" si="6"/>
        <v>90873</v>
      </c>
      <c r="E23" s="45">
        <f>SUM(E24:E38)</f>
        <v>178071</v>
      </c>
      <c r="F23" s="46">
        <f>SUM(F24:F38)</f>
        <v>88330</v>
      </c>
      <c r="G23" s="46">
        <f t="shared" ref="G23:H23" si="17">SUM(G24:G38)</f>
        <v>89741</v>
      </c>
      <c r="H23" s="46">
        <f t="shared" si="17"/>
        <v>86437</v>
      </c>
      <c r="I23" s="38">
        <f>SUM(I24:I38)</f>
        <v>2949</v>
      </c>
      <c r="J23" s="38">
        <f t="shared" ref="J23:K23" si="18">SUM(J24:J38)</f>
        <v>1817</v>
      </c>
      <c r="K23" s="38">
        <f t="shared" si="18"/>
        <v>1132</v>
      </c>
      <c r="L23" s="38">
        <f>SUM(L24:L38)</f>
        <v>2644</v>
      </c>
      <c r="M23" s="38">
        <f t="shared" ref="M23:N23" si="19">SUM(M24:M38)</f>
        <v>1670</v>
      </c>
      <c r="N23" s="38">
        <f t="shared" si="19"/>
        <v>974</v>
      </c>
      <c r="O23" s="38">
        <f>SUM(O24:O38)</f>
        <v>305</v>
      </c>
      <c r="P23" s="38">
        <f t="shared" ref="P23:Q23" si="20">SUM(P24:P38)</f>
        <v>147</v>
      </c>
      <c r="Q23" s="38">
        <f t="shared" si="20"/>
        <v>158</v>
      </c>
    </row>
    <row r="24" spans="1:17" ht="17.25">
      <c r="A24" s="22" t="s">
        <v>42</v>
      </c>
      <c r="B24" s="43">
        <f t="shared" si="4"/>
        <v>4124</v>
      </c>
      <c r="C24" s="43">
        <f t="shared" si="5"/>
        <v>2215</v>
      </c>
      <c r="D24" s="43">
        <f t="shared" si="6"/>
        <v>1909</v>
      </c>
      <c r="E24" s="23">
        <f>SUM(F24:G24)</f>
        <v>3921</v>
      </c>
      <c r="F24" s="27">
        <v>2027</v>
      </c>
      <c r="G24" s="27">
        <v>1894</v>
      </c>
      <c r="H24" s="27">
        <v>2299</v>
      </c>
      <c r="I24" s="34">
        <f>L24+O24</f>
        <v>203</v>
      </c>
      <c r="J24" s="34">
        <f>M24+P24</f>
        <v>188</v>
      </c>
      <c r="K24" s="34">
        <f>N24+Q24</f>
        <v>15</v>
      </c>
      <c r="L24" s="33">
        <f t="shared" si="9"/>
        <v>199</v>
      </c>
      <c r="M24" s="36">
        <v>187</v>
      </c>
      <c r="N24" s="36">
        <v>12</v>
      </c>
      <c r="O24" s="33">
        <f t="shared" ref="O24:O38" si="21">P24+Q24</f>
        <v>4</v>
      </c>
      <c r="P24" s="36">
        <v>1</v>
      </c>
      <c r="Q24" s="36">
        <v>3</v>
      </c>
    </row>
    <row r="25" spans="1:17" ht="17.25">
      <c r="A25" s="22" t="s">
        <v>43</v>
      </c>
      <c r="B25" s="43">
        <f t="shared" si="4"/>
        <v>11825</v>
      </c>
      <c r="C25" s="43">
        <f t="shared" si="5"/>
        <v>6068</v>
      </c>
      <c r="D25" s="43">
        <f t="shared" si="6"/>
        <v>5757</v>
      </c>
      <c r="E25" s="23">
        <f t="shared" ref="E25:E38" si="22">SUM(F25:G25)</f>
        <v>11528</v>
      </c>
      <c r="F25" s="27">
        <v>5882</v>
      </c>
      <c r="G25" s="27">
        <v>5646</v>
      </c>
      <c r="H25" s="27">
        <v>5490</v>
      </c>
      <c r="I25" s="34">
        <f t="shared" ref="I25:K38" si="23">L25+O25</f>
        <v>297</v>
      </c>
      <c r="J25" s="34">
        <f t="shared" si="23"/>
        <v>186</v>
      </c>
      <c r="K25" s="34">
        <f t="shared" si="23"/>
        <v>111</v>
      </c>
      <c r="L25" s="33">
        <f t="shared" si="9"/>
        <v>269</v>
      </c>
      <c r="M25" s="36">
        <v>169</v>
      </c>
      <c r="N25" s="36">
        <v>100</v>
      </c>
      <c r="O25" s="33">
        <f t="shared" si="21"/>
        <v>28</v>
      </c>
      <c r="P25" s="36">
        <v>17</v>
      </c>
      <c r="Q25" s="36">
        <v>11</v>
      </c>
    </row>
    <row r="26" spans="1:17" ht="17.25">
      <c r="A26" s="22" t="s">
        <v>44</v>
      </c>
      <c r="B26" s="43">
        <f t="shared" si="4"/>
        <v>3573</v>
      </c>
      <c r="C26" s="43">
        <f t="shared" si="5"/>
        <v>2077</v>
      </c>
      <c r="D26" s="43">
        <f t="shared" si="6"/>
        <v>1496</v>
      </c>
      <c r="E26" s="23">
        <f t="shared" si="22"/>
        <v>3109</v>
      </c>
      <c r="F26" s="27">
        <v>1660</v>
      </c>
      <c r="G26" s="27">
        <v>1449</v>
      </c>
      <c r="H26" s="27">
        <v>1818</v>
      </c>
      <c r="I26" s="34">
        <f t="shared" si="23"/>
        <v>464</v>
      </c>
      <c r="J26" s="34">
        <f t="shared" si="23"/>
        <v>417</v>
      </c>
      <c r="K26" s="34">
        <f t="shared" si="23"/>
        <v>47</v>
      </c>
      <c r="L26" s="33">
        <f t="shared" si="9"/>
        <v>454</v>
      </c>
      <c r="M26" s="36">
        <v>410</v>
      </c>
      <c r="N26" s="36">
        <v>44</v>
      </c>
      <c r="O26" s="33">
        <f t="shared" si="21"/>
        <v>10</v>
      </c>
      <c r="P26" s="36">
        <v>7</v>
      </c>
      <c r="Q26" s="36">
        <v>3</v>
      </c>
    </row>
    <row r="27" spans="1:17" ht="17.25">
      <c r="A27" s="22" t="s">
        <v>45</v>
      </c>
      <c r="B27" s="43">
        <f t="shared" si="4"/>
        <v>3790</v>
      </c>
      <c r="C27" s="43">
        <f t="shared" si="5"/>
        <v>1936</v>
      </c>
      <c r="D27" s="43">
        <f t="shared" si="6"/>
        <v>1854</v>
      </c>
      <c r="E27" s="23">
        <f t="shared" si="22"/>
        <v>3622</v>
      </c>
      <c r="F27" s="27">
        <v>1811</v>
      </c>
      <c r="G27" s="27">
        <v>1811</v>
      </c>
      <c r="H27" s="27">
        <v>2162</v>
      </c>
      <c r="I27" s="34">
        <f t="shared" si="23"/>
        <v>168</v>
      </c>
      <c r="J27" s="34">
        <f t="shared" si="23"/>
        <v>125</v>
      </c>
      <c r="K27" s="34">
        <f t="shared" si="23"/>
        <v>43</v>
      </c>
      <c r="L27" s="33">
        <f t="shared" si="9"/>
        <v>160</v>
      </c>
      <c r="M27" s="36">
        <v>122</v>
      </c>
      <c r="N27" s="36">
        <v>38</v>
      </c>
      <c r="O27" s="33">
        <f t="shared" si="21"/>
        <v>8</v>
      </c>
      <c r="P27" s="36">
        <v>3</v>
      </c>
      <c r="Q27" s="36">
        <v>5</v>
      </c>
    </row>
    <row r="28" spans="1:17" ht="17.25">
      <c r="A28" s="22" t="s">
        <v>46</v>
      </c>
      <c r="B28" s="43">
        <f t="shared" si="4"/>
        <v>13684</v>
      </c>
      <c r="C28" s="43">
        <f t="shared" si="5"/>
        <v>6779</v>
      </c>
      <c r="D28" s="43">
        <f t="shared" si="6"/>
        <v>6905</v>
      </c>
      <c r="E28" s="23">
        <f t="shared" si="22"/>
        <v>13582</v>
      </c>
      <c r="F28" s="27">
        <v>6721</v>
      </c>
      <c r="G28" s="27">
        <v>6861</v>
      </c>
      <c r="H28" s="27">
        <v>5700</v>
      </c>
      <c r="I28" s="34">
        <f t="shared" si="23"/>
        <v>102</v>
      </c>
      <c r="J28" s="34">
        <f t="shared" si="23"/>
        <v>58</v>
      </c>
      <c r="K28" s="34">
        <f t="shared" si="23"/>
        <v>44</v>
      </c>
      <c r="L28" s="33">
        <f t="shared" si="9"/>
        <v>87</v>
      </c>
      <c r="M28" s="36">
        <v>51</v>
      </c>
      <c r="N28" s="36">
        <v>36</v>
      </c>
      <c r="O28" s="33">
        <f t="shared" si="21"/>
        <v>15</v>
      </c>
      <c r="P28" s="36">
        <v>7</v>
      </c>
      <c r="Q28" s="36">
        <v>8</v>
      </c>
    </row>
    <row r="29" spans="1:17" ht="17.25">
      <c r="A29" s="22" t="s">
        <v>47</v>
      </c>
      <c r="B29" s="43">
        <f t="shared" si="4"/>
        <v>5163</v>
      </c>
      <c r="C29" s="43">
        <f t="shared" si="5"/>
        <v>2637</v>
      </c>
      <c r="D29" s="43">
        <f t="shared" si="6"/>
        <v>2526</v>
      </c>
      <c r="E29" s="23">
        <f t="shared" si="22"/>
        <v>5095</v>
      </c>
      <c r="F29" s="27">
        <v>2591</v>
      </c>
      <c r="G29" s="27">
        <v>2504</v>
      </c>
      <c r="H29" s="27">
        <v>2669</v>
      </c>
      <c r="I29" s="34">
        <f t="shared" si="23"/>
        <v>68</v>
      </c>
      <c r="J29" s="34">
        <f t="shared" si="23"/>
        <v>46</v>
      </c>
      <c r="K29" s="34">
        <f t="shared" si="23"/>
        <v>22</v>
      </c>
      <c r="L29" s="33">
        <f t="shared" si="9"/>
        <v>55</v>
      </c>
      <c r="M29" s="36">
        <v>42</v>
      </c>
      <c r="N29" s="36">
        <v>13</v>
      </c>
      <c r="O29" s="33">
        <f t="shared" si="21"/>
        <v>13</v>
      </c>
      <c r="P29" s="36">
        <v>4</v>
      </c>
      <c r="Q29" s="36">
        <v>9</v>
      </c>
    </row>
    <row r="30" spans="1:17" ht="17.25">
      <c r="A30" s="25" t="s">
        <v>48</v>
      </c>
      <c r="B30" s="43">
        <f t="shared" si="4"/>
        <v>41683</v>
      </c>
      <c r="C30" s="43">
        <f t="shared" si="5"/>
        <v>20636</v>
      </c>
      <c r="D30" s="43">
        <f t="shared" si="6"/>
        <v>21047</v>
      </c>
      <c r="E30" s="23">
        <f t="shared" si="22"/>
        <v>40936</v>
      </c>
      <c r="F30" s="27">
        <v>20244</v>
      </c>
      <c r="G30" s="27">
        <v>20692</v>
      </c>
      <c r="H30" s="27">
        <v>17033</v>
      </c>
      <c r="I30" s="34">
        <f t="shared" si="23"/>
        <v>747</v>
      </c>
      <c r="J30" s="34">
        <f t="shared" si="23"/>
        <v>392</v>
      </c>
      <c r="K30" s="34">
        <f t="shared" si="23"/>
        <v>355</v>
      </c>
      <c r="L30" s="33">
        <f t="shared" si="9"/>
        <v>685</v>
      </c>
      <c r="M30" s="36">
        <v>369</v>
      </c>
      <c r="N30" s="36">
        <v>316</v>
      </c>
      <c r="O30" s="33">
        <f t="shared" si="21"/>
        <v>62</v>
      </c>
      <c r="P30" s="36">
        <v>23</v>
      </c>
      <c r="Q30" s="36">
        <v>39</v>
      </c>
    </row>
    <row r="31" spans="1:17" ht="17.25">
      <c r="A31" s="25" t="s">
        <v>49</v>
      </c>
      <c r="B31" s="43">
        <f t="shared" si="4"/>
        <v>10874</v>
      </c>
      <c r="C31" s="43">
        <f t="shared" si="5"/>
        <v>5428</v>
      </c>
      <c r="D31" s="43">
        <f t="shared" si="6"/>
        <v>5446</v>
      </c>
      <c r="E31" s="23">
        <f t="shared" si="22"/>
        <v>10726</v>
      </c>
      <c r="F31" s="27">
        <v>5358</v>
      </c>
      <c r="G31" s="27">
        <v>5368</v>
      </c>
      <c r="H31" s="27">
        <v>6032</v>
      </c>
      <c r="I31" s="34">
        <f t="shared" si="23"/>
        <v>148</v>
      </c>
      <c r="J31" s="34">
        <f t="shared" si="23"/>
        <v>70</v>
      </c>
      <c r="K31" s="34">
        <f t="shared" si="23"/>
        <v>78</v>
      </c>
      <c r="L31" s="33">
        <f t="shared" si="9"/>
        <v>118</v>
      </c>
      <c r="M31" s="36">
        <v>52</v>
      </c>
      <c r="N31" s="36">
        <v>66</v>
      </c>
      <c r="O31" s="33">
        <f t="shared" si="21"/>
        <v>30</v>
      </c>
      <c r="P31" s="36">
        <v>18</v>
      </c>
      <c r="Q31" s="36">
        <v>12</v>
      </c>
    </row>
    <row r="32" spans="1:17" ht="17.25">
      <c r="A32" s="25" t="s">
        <v>50</v>
      </c>
      <c r="B32" s="43">
        <f t="shared" si="4"/>
        <v>13289</v>
      </c>
      <c r="C32" s="43">
        <f t="shared" si="5"/>
        <v>6382</v>
      </c>
      <c r="D32" s="43">
        <f t="shared" si="6"/>
        <v>6907</v>
      </c>
      <c r="E32" s="23">
        <f t="shared" si="22"/>
        <v>13228</v>
      </c>
      <c r="F32" s="27">
        <v>6365</v>
      </c>
      <c r="G32" s="27">
        <v>6863</v>
      </c>
      <c r="H32" s="27">
        <v>6211</v>
      </c>
      <c r="I32" s="34">
        <f t="shared" si="23"/>
        <v>61</v>
      </c>
      <c r="J32" s="34">
        <f t="shared" si="23"/>
        <v>17</v>
      </c>
      <c r="K32" s="34">
        <f t="shared" si="23"/>
        <v>44</v>
      </c>
      <c r="L32" s="33">
        <f t="shared" si="9"/>
        <v>43</v>
      </c>
      <c r="M32" s="36">
        <f>1+0+9</f>
        <v>10</v>
      </c>
      <c r="N32" s="36">
        <f>4+5+24</f>
        <v>33</v>
      </c>
      <c r="O32" s="33">
        <f t="shared" si="21"/>
        <v>18</v>
      </c>
      <c r="P32" s="36">
        <f>0+1+6</f>
        <v>7</v>
      </c>
      <c r="Q32" s="36">
        <f>3+1+7</f>
        <v>11</v>
      </c>
    </row>
    <row r="33" spans="1:17" ht="17.25">
      <c r="A33" s="25" t="s">
        <v>51</v>
      </c>
      <c r="B33" s="43">
        <f t="shared" si="4"/>
        <v>8399</v>
      </c>
      <c r="C33" s="43">
        <f t="shared" si="5"/>
        <v>4055</v>
      </c>
      <c r="D33" s="43">
        <f t="shared" si="6"/>
        <v>4344</v>
      </c>
      <c r="E33" s="23">
        <f t="shared" si="22"/>
        <v>8346</v>
      </c>
      <c r="F33" s="27">
        <v>4033</v>
      </c>
      <c r="G33" s="27">
        <v>4313</v>
      </c>
      <c r="H33" s="27">
        <v>3985</v>
      </c>
      <c r="I33" s="34">
        <f t="shared" si="23"/>
        <v>53</v>
      </c>
      <c r="J33" s="34">
        <f t="shared" si="23"/>
        <v>22</v>
      </c>
      <c r="K33" s="34">
        <f t="shared" si="23"/>
        <v>31</v>
      </c>
      <c r="L33" s="33">
        <f t="shared" si="9"/>
        <v>43</v>
      </c>
      <c r="M33" s="36">
        <v>14</v>
      </c>
      <c r="N33" s="36">
        <v>29</v>
      </c>
      <c r="O33" s="33">
        <f t="shared" si="21"/>
        <v>10</v>
      </c>
      <c r="P33" s="36">
        <v>8</v>
      </c>
      <c r="Q33" s="36">
        <v>2</v>
      </c>
    </row>
    <row r="34" spans="1:17" ht="17.25">
      <c r="A34" s="25" t="s">
        <v>52</v>
      </c>
      <c r="B34" s="43">
        <f t="shared" si="4"/>
        <v>8964</v>
      </c>
      <c r="C34" s="43">
        <f t="shared" si="5"/>
        <v>4331</v>
      </c>
      <c r="D34" s="43">
        <f t="shared" si="6"/>
        <v>4633</v>
      </c>
      <c r="E34" s="23">
        <f t="shared" si="22"/>
        <v>8930</v>
      </c>
      <c r="F34" s="27">
        <v>4323</v>
      </c>
      <c r="G34" s="27">
        <v>4607</v>
      </c>
      <c r="H34" s="27">
        <v>4365</v>
      </c>
      <c r="I34" s="34">
        <f t="shared" si="23"/>
        <v>34</v>
      </c>
      <c r="J34" s="34">
        <f t="shared" si="23"/>
        <v>8</v>
      </c>
      <c r="K34" s="34">
        <f t="shared" si="23"/>
        <v>26</v>
      </c>
      <c r="L34" s="33">
        <f t="shared" si="9"/>
        <v>25</v>
      </c>
      <c r="M34" s="36">
        <v>5</v>
      </c>
      <c r="N34" s="36">
        <v>20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19014</v>
      </c>
      <c r="C35" s="43">
        <f t="shared" si="5"/>
        <v>9383</v>
      </c>
      <c r="D35" s="43">
        <f t="shared" si="6"/>
        <v>9631</v>
      </c>
      <c r="E35" s="23">
        <f t="shared" si="22"/>
        <v>18938</v>
      </c>
      <c r="F35" s="27">
        <v>9361</v>
      </c>
      <c r="G35" s="27">
        <v>9577</v>
      </c>
      <c r="H35" s="27">
        <v>8564</v>
      </c>
      <c r="I35" s="34">
        <f t="shared" si="23"/>
        <v>76</v>
      </c>
      <c r="J35" s="34">
        <f t="shared" si="23"/>
        <v>22</v>
      </c>
      <c r="K35" s="34">
        <f t="shared" si="23"/>
        <v>54</v>
      </c>
      <c r="L35" s="33">
        <f t="shared" si="9"/>
        <v>68</v>
      </c>
      <c r="M35" s="36">
        <f>19+0</f>
        <v>19</v>
      </c>
      <c r="N35" s="36">
        <f>48+1</f>
        <v>49</v>
      </c>
      <c r="O35" s="33">
        <f t="shared" si="21"/>
        <v>8</v>
      </c>
      <c r="P35" s="36">
        <v>3</v>
      </c>
      <c r="Q35" s="36">
        <v>5</v>
      </c>
    </row>
    <row r="36" spans="1:17" ht="17.25">
      <c r="A36" s="25" t="s">
        <v>54</v>
      </c>
      <c r="B36" s="43">
        <f t="shared" si="4"/>
        <v>18424</v>
      </c>
      <c r="C36" s="43">
        <f t="shared" si="5"/>
        <v>9155</v>
      </c>
      <c r="D36" s="43">
        <f t="shared" si="6"/>
        <v>9269</v>
      </c>
      <c r="E36" s="23">
        <f t="shared" si="22"/>
        <v>18198</v>
      </c>
      <c r="F36" s="27">
        <v>9038</v>
      </c>
      <c r="G36" s="27">
        <v>9160</v>
      </c>
      <c r="H36" s="27">
        <v>10456</v>
      </c>
      <c r="I36" s="34">
        <f t="shared" si="23"/>
        <v>226</v>
      </c>
      <c r="J36" s="34">
        <f t="shared" si="23"/>
        <v>117</v>
      </c>
      <c r="K36" s="34">
        <f t="shared" si="23"/>
        <v>109</v>
      </c>
      <c r="L36" s="33">
        <f t="shared" si="9"/>
        <v>183</v>
      </c>
      <c r="M36" s="36">
        <f>12+0+81</f>
        <v>93</v>
      </c>
      <c r="N36" s="36">
        <f>9+2+79</f>
        <v>90</v>
      </c>
      <c r="O36" s="33">
        <f t="shared" si="21"/>
        <v>43</v>
      </c>
      <c r="P36" s="36">
        <v>24</v>
      </c>
      <c r="Q36" s="36">
        <v>19</v>
      </c>
    </row>
    <row r="37" spans="1:17" ht="17.25">
      <c r="A37" s="25" t="s">
        <v>55</v>
      </c>
      <c r="B37" s="43">
        <f t="shared" si="4"/>
        <v>6635</v>
      </c>
      <c r="C37" s="43">
        <f t="shared" si="5"/>
        <v>3331</v>
      </c>
      <c r="D37" s="43">
        <f t="shared" si="6"/>
        <v>3304</v>
      </c>
      <c r="E37" s="23">
        <f t="shared" si="22"/>
        <v>6546</v>
      </c>
      <c r="F37" s="27">
        <v>3282</v>
      </c>
      <c r="G37" s="27">
        <v>3264</v>
      </c>
      <c r="H37" s="27">
        <v>3568</v>
      </c>
      <c r="I37" s="34">
        <f t="shared" si="23"/>
        <v>89</v>
      </c>
      <c r="J37" s="34">
        <f t="shared" si="23"/>
        <v>49</v>
      </c>
      <c r="K37" s="34">
        <f t="shared" si="23"/>
        <v>40</v>
      </c>
      <c r="L37" s="33">
        <f t="shared" si="9"/>
        <v>74</v>
      </c>
      <c r="M37" s="36">
        <v>43</v>
      </c>
      <c r="N37" s="36">
        <v>31</v>
      </c>
      <c r="O37" s="33">
        <f t="shared" si="21"/>
        <v>15</v>
      </c>
      <c r="P37" s="36">
        <v>6</v>
      </c>
      <c r="Q37" s="36">
        <v>9</v>
      </c>
    </row>
    <row r="38" spans="1:17" ht="17.25">
      <c r="A38" s="22" t="s">
        <v>56</v>
      </c>
      <c r="B38" s="43">
        <f t="shared" si="4"/>
        <v>11579</v>
      </c>
      <c r="C38" s="43">
        <f t="shared" si="5"/>
        <v>5734</v>
      </c>
      <c r="D38" s="43">
        <f t="shared" si="6"/>
        <v>5845</v>
      </c>
      <c r="E38" s="23">
        <f t="shared" si="22"/>
        <v>11366</v>
      </c>
      <c r="F38" s="27">
        <v>5634</v>
      </c>
      <c r="G38" s="27">
        <v>5732</v>
      </c>
      <c r="H38" s="27">
        <v>6085</v>
      </c>
      <c r="I38" s="34">
        <f t="shared" si="23"/>
        <v>213</v>
      </c>
      <c r="J38" s="34">
        <f t="shared" si="23"/>
        <v>100</v>
      </c>
      <c r="K38" s="34">
        <f t="shared" si="23"/>
        <v>113</v>
      </c>
      <c r="L38" s="33">
        <f t="shared" si="9"/>
        <v>181</v>
      </c>
      <c r="M38" s="36">
        <v>84</v>
      </c>
      <c r="N38" s="36">
        <v>97</v>
      </c>
      <c r="O38" s="33">
        <f t="shared" si="21"/>
        <v>32</v>
      </c>
      <c r="P38" s="36">
        <v>16</v>
      </c>
      <c r="Q38" s="36">
        <v>16</v>
      </c>
    </row>
    <row r="39" spans="1:17" ht="17.25">
      <c r="A39" s="44" t="s">
        <v>23</v>
      </c>
      <c r="B39" s="40">
        <f t="shared" si="4"/>
        <v>181992</v>
      </c>
      <c r="C39" s="40">
        <f t="shared" si="5"/>
        <v>91036</v>
      </c>
      <c r="D39" s="40">
        <f t="shared" si="6"/>
        <v>90956</v>
      </c>
      <c r="E39" s="45">
        <f>SUM(E40:E51)</f>
        <v>178806</v>
      </c>
      <c r="F39" s="45">
        <f t="shared" ref="F39:H39" si="24">SUM(F40:F51)</f>
        <v>89184</v>
      </c>
      <c r="G39" s="45">
        <f t="shared" si="24"/>
        <v>89622</v>
      </c>
      <c r="H39" s="45">
        <f t="shared" si="24"/>
        <v>82915</v>
      </c>
      <c r="I39" s="38">
        <f>SUM(I40:I51)</f>
        <v>3186</v>
      </c>
      <c r="J39" s="38">
        <f t="shared" ref="J39:K39" si="25">SUM(J40:J51)</f>
        <v>1852</v>
      </c>
      <c r="K39" s="38">
        <f t="shared" si="25"/>
        <v>1334</v>
      </c>
      <c r="L39" s="38">
        <f>SUM(L40:L51)</f>
        <v>2712</v>
      </c>
      <c r="M39" s="38">
        <f t="shared" ref="M39:N39" si="26">SUM(M40:M51)</f>
        <v>1595</v>
      </c>
      <c r="N39" s="38">
        <f t="shared" si="26"/>
        <v>1117</v>
      </c>
      <c r="O39" s="38">
        <f>SUM(O40:O51)</f>
        <v>474</v>
      </c>
      <c r="P39" s="38">
        <f t="shared" ref="P39:Q39" si="27">SUM(P40:P51)</f>
        <v>257</v>
      </c>
      <c r="Q39" s="38">
        <f t="shared" si="27"/>
        <v>217</v>
      </c>
    </row>
    <row r="40" spans="1:17" ht="17.25">
      <c r="A40" s="22" t="s">
        <v>57</v>
      </c>
      <c r="B40" s="43">
        <f t="shared" si="4"/>
        <v>59927</v>
      </c>
      <c r="C40" s="43">
        <f t="shared" si="5"/>
        <v>30096</v>
      </c>
      <c r="D40" s="43">
        <f t="shared" si="6"/>
        <v>29831</v>
      </c>
      <c r="E40" s="23">
        <f t="shared" si="7"/>
        <v>59243</v>
      </c>
      <c r="F40" s="27">
        <v>29716</v>
      </c>
      <c r="G40" s="27">
        <v>29527</v>
      </c>
      <c r="H40" s="27">
        <v>25166</v>
      </c>
      <c r="I40" s="34">
        <f>L40+O40</f>
        <v>684</v>
      </c>
      <c r="J40" s="34">
        <f>M40+P40</f>
        <v>380</v>
      </c>
      <c r="K40" s="34">
        <f>N40+Q40</f>
        <v>304</v>
      </c>
      <c r="L40" s="33">
        <f>M40+N40</f>
        <v>611</v>
      </c>
      <c r="M40" s="36">
        <v>344</v>
      </c>
      <c r="N40" s="36">
        <v>267</v>
      </c>
      <c r="O40" s="33">
        <f>P40+Q40</f>
        <v>73</v>
      </c>
      <c r="P40" s="36">
        <v>36</v>
      </c>
      <c r="Q40" s="36">
        <v>37</v>
      </c>
    </row>
    <row r="41" spans="1:17" ht="17.25">
      <c r="A41" s="25" t="s">
        <v>58</v>
      </c>
      <c r="B41" s="43">
        <f t="shared" si="4"/>
        <v>9557</v>
      </c>
      <c r="C41" s="43">
        <f t="shared" si="5"/>
        <v>4667</v>
      </c>
      <c r="D41" s="43">
        <f t="shared" si="6"/>
        <v>4890</v>
      </c>
      <c r="E41" s="23">
        <f t="shared" si="7"/>
        <v>9494</v>
      </c>
      <c r="F41" s="27">
        <v>4648</v>
      </c>
      <c r="G41" s="27">
        <v>4846</v>
      </c>
      <c r="H41" s="27">
        <v>5080</v>
      </c>
      <c r="I41" s="34">
        <f t="shared" ref="I41:K51" si="28">L41+O41</f>
        <v>63</v>
      </c>
      <c r="J41" s="34">
        <f t="shared" si="28"/>
        <v>19</v>
      </c>
      <c r="K41" s="34">
        <f t="shared" si="28"/>
        <v>44</v>
      </c>
      <c r="L41" s="33">
        <f t="shared" si="9"/>
        <v>45</v>
      </c>
      <c r="M41" s="36">
        <v>11</v>
      </c>
      <c r="N41" s="36">
        <v>34</v>
      </c>
      <c r="O41" s="33">
        <f t="shared" ref="O41:O51" si="29">P41+Q41</f>
        <v>18</v>
      </c>
      <c r="P41" s="36">
        <v>8</v>
      </c>
      <c r="Q41" s="36">
        <v>10</v>
      </c>
    </row>
    <row r="42" spans="1:17" ht="17.25">
      <c r="A42" s="25" t="s">
        <v>59</v>
      </c>
      <c r="B42" s="43">
        <f t="shared" si="4"/>
        <v>9563</v>
      </c>
      <c r="C42" s="43">
        <f t="shared" si="5"/>
        <v>4698</v>
      </c>
      <c r="D42" s="43">
        <f t="shared" si="6"/>
        <v>4865</v>
      </c>
      <c r="E42" s="23">
        <f t="shared" si="7"/>
        <v>9512</v>
      </c>
      <c r="F42" s="27">
        <v>4681</v>
      </c>
      <c r="G42" s="27">
        <v>4831</v>
      </c>
      <c r="H42" s="27">
        <v>4478</v>
      </c>
      <c r="I42" s="34">
        <f t="shared" si="28"/>
        <v>51</v>
      </c>
      <c r="J42" s="34">
        <f t="shared" si="28"/>
        <v>17</v>
      </c>
      <c r="K42" s="34">
        <f t="shared" si="28"/>
        <v>34</v>
      </c>
      <c r="L42" s="33">
        <f t="shared" si="9"/>
        <v>38</v>
      </c>
      <c r="M42" s="36">
        <v>12</v>
      </c>
      <c r="N42" s="36">
        <v>26</v>
      </c>
      <c r="O42" s="33">
        <f t="shared" si="29"/>
        <v>13</v>
      </c>
      <c r="P42" s="36">
        <v>5</v>
      </c>
      <c r="Q42" s="36">
        <v>8</v>
      </c>
    </row>
    <row r="43" spans="1:17" ht="17.25">
      <c r="A43" s="25" t="s">
        <v>60</v>
      </c>
      <c r="B43" s="43">
        <f t="shared" si="4"/>
        <v>15952</v>
      </c>
      <c r="C43" s="43">
        <f t="shared" si="5"/>
        <v>7887</v>
      </c>
      <c r="D43" s="43">
        <f t="shared" si="6"/>
        <v>8065</v>
      </c>
      <c r="E43" s="23">
        <f t="shared" si="7"/>
        <v>15792</v>
      </c>
      <c r="F43" s="27">
        <v>7815</v>
      </c>
      <c r="G43" s="27">
        <v>7977</v>
      </c>
      <c r="H43" s="27">
        <v>7720</v>
      </c>
      <c r="I43" s="34">
        <f t="shared" si="28"/>
        <v>160</v>
      </c>
      <c r="J43" s="34">
        <f t="shared" si="28"/>
        <v>72</v>
      </c>
      <c r="K43" s="34">
        <f t="shared" si="28"/>
        <v>88</v>
      </c>
      <c r="L43" s="33">
        <f t="shared" si="9"/>
        <v>113</v>
      </c>
      <c r="M43" s="36">
        <v>45</v>
      </c>
      <c r="N43" s="36">
        <v>68</v>
      </c>
      <c r="O43" s="33">
        <f t="shared" si="29"/>
        <v>47</v>
      </c>
      <c r="P43" s="36">
        <v>27</v>
      </c>
      <c r="Q43" s="36">
        <v>20</v>
      </c>
    </row>
    <row r="44" spans="1:17" ht="17.25">
      <c r="A44" s="25" t="s">
        <v>61</v>
      </c>
      <c r="B44" s="43">
        <f t="shared" si="4"/>
        <v>5203</v>
      </c>
      <c r="C44" s="43">
        <f t="shared" si="5"/>
        <v>2632</v>
      </c>
      <c r="D44" s="43">
        <f t="shared" si="6"/>
        <v>2571</v>
      </c>
      <c r="E44" s="23">
        <f t="shared" si="7"/>
        <v>5145</v>
      </c>
      <c r="F44" s="27">
        <v>2604</v>
      </c>
      <c r="G44" s="27">
        <v>2541</v>
      </c>
      <c r="H44" s="27">
        <v>2799</v>
      </c>
      <c r="I44" s="34">
        <f t="shared" si="28"/>
        <v>58</v>
      </c>
      <c r="J44" s="34">
        <f t="shared" si="28"/>
        <v>28</v>
      </c>
      <c r="K44" s="34">
        <f t="shared" si="28"/>
        <v>30</v>
      </c>
      <c r="L44" s="33">
        <f t="shared" si="9"/>
        <v>35</v>
      </c>
      <c r="M44" s="36">
        <v>12</v>
      </c>
      <c r="N44" s="36">
        <v>23</v>
      </c>
      <c r="O44" s="33">
        <f t="shared" si="29"/>
        <v>23</v>
      </c>
      <c r="P44" s="36">
        <v>16</v>
      </c>
      <c r="Q44" s="36">
        <v>7</v>
      </c>
    </row>
    <row r="45" spans="1:17" ht="17.25">
      <c r="A45" s="22" t="s">
        <v>62</v>
      </c>
      <c r="B45" s="43">
        <f t="shared" si="4"/>
        <v>10414</v>
      </c>
      <c r="C45" s="43">
        <f t="shared" si="5"/>
        <v>5183</v>
      </c>
      <c r="D45" s="43">
        <f t="shared" si="6"/>
        <v>5231</v>
      </c>
      <c r="E45" s="23">
        <f t="shared" si="7"/>
        <v>10237</v>
      </c>
      <c r="F45" s="27">
        <v>5113</v>
      </c>
      <c r="G45" s="27">
        <v>5124</v>
      </c>
      <c r="H45" s="27">
        <v>5390</v>
      </c>
      <c r="I45" s="34">
        <f t="shared" si="28"/>
        <v>177</v>
      </c>
      <c r="J45" s="34">
        <f t="shared" si="28"/>
        <v>70</v>
      </c>
      <c r="K45" s="34">
        <f t="shared" si="28"/>
        <v>107</v>
      </c>
      <c r="L45" s="33">
        <f t="shared" si="9"/>
        <v>144</v>
      </c>
      <c r="M45" s="36">
        <v>54</v>
      </c>
      <c r="N45" s="36">
        <v>90</v>
      </c>
      <c r="O45" s="33">
        <f t="shared" si="29"/>
        <v>33</v>
      </c>
      <c r="P45" s="36">
        <v>16</v>
      </c>
      <c r="Q45" s="36">
        <v>17</v>
      </c>
    </row>
    <row r="46" spans="1:17" ht="17.25">
      <c r="A46" s="22" t="s">
        <v>63</v>
      </c>
      <c r="B46" s="43">
        <f t="shared" si="4"/>
        <v>32974</v>
      </c>
      <c r="C46" s="43">
        <f t="shared" si="5"/>
        <v>16229</v>
      </c>
      <c r="D46" s="43">
        <f t="shared" si="6"/>
        <v>16745</v>
      </c>
      <c r="E46" s="23">
        <f t="shared" si="7"/>
        <v>32746</v>
      </c>
      <c r="F46" s="27">
        <v>16104</v>
      </c>
      <c r="G46" s="27">
        <v>16642</v>
      </c>
      <c r="H46" s="27">
        <v>12911</v>
      </c>
      <c r="I46" s="34">
        <f t="shared" si="28"/>
        <v>228</v>
      </c>
      <c r="J46" s="34">
        <f t="shared" si="28"/>
        <v>125</v>
      </c>
      <c r="K46" s="34">
        <f t="shared" si="28"/>
        <v>103</v>
      </c>
      <c r="L46" s="33">
        <f t="shared" si="9"/>
        <v>167</v>
      </c>
      <c r="M46" s="36">
        <v>99</v>
      </c>
      <c r="N46" s="36">
        <v>68</v>
      </c>
      <c r="O46" s="33">
        <f t="shared" si="29"/>
        <v>61</v>
      </c>
      <c r="P46" s="36">
        <v>26</v>
      </c>
      <c r="Q46" s="36">
        <v>35</v>
      </c>
    </row>
    <row r="47" spans="1:17" ht="17.25">
      <c r="A47" s="22" t="s">
        <v>64</v>
      </c>
      <c r="B47" s="43">
        <f t="shared" si="4"/>
        <v>8665</v>
      </c>
      <c r="C47" s="43">
        <f t="shared" si="5"/>
        <v>4391</v>
      </c>
      <c r="D47" s="43">
        <f t="shared" si="6"/>
        <v>4274</v>
      </c>
      <c r="E47" s="23">
        <f t="shared" si="7"/>
        <v>8581</v>
      </c>
      <c r="F47" s="27">
        <v>4355</v>
      </c>
      <c r="G47" s="27">
        <v>4226</v>
      </c>
      <c r="H47" s="27">
        <v>4417</v>
      </c>
      <c r="I47" s="34">
        <f t="shared" si="28"/>
        <v>84</v>
      </c>
      <c r="J47" s="34">
        <f t="shared" si="28"/>
        <v>36</v>
      </c>
      <c r="K47" s="34">
        <f t="shared" si="28"/>
        <v>48</v>
      </c>
      <c r="L47" s="33">
        <f t="shared" si="9"/>
        <v>68</v>
      </c>
      <c r="M47" s="36">
        <v>28</v>
      </c>
      <c r="N47" s="36">
        <v>40</v>
      </c>
      <c r="O47" s="33">
        <f t="shared" si="29"/>
        <v>16</v>
      </c>
      <c r="P47" s="36">
        <v>8</v>
      </c>
      <c r="Q47" s="36">
        <v>8</v>
      </c>
    </row>
    <row r="48" spans="1:17" ht="17.25">
      <c r="A48" s="22" t="s">
        <v>65</v>
      </c>
      <c r="B48" s="43">
        <f t="shared" si="4"/>
        <v>8812</v>
      </c>
      <c r="C48" s="43">
        <f t="shared" si="5"/>
        <v>4399</v>
      </c>
      <c r="D48" s="43">
        <f t="shared" si="6"/>
        <v>4413</v>
      </c>
      <c r="E48" s="23">
        <f t="shared" si="7"/>
        <v>8424</v>
      </c>
      <c r="F48" s="27">
        <v>4203</v>
      </c>
      <c r="G48" s="27">
        <v>4221</v>
      </c>
      <c r="H48" s="27">
        <v>4658</v>
      </c>
      <c r="I48" s="34">
        <f t="shared" si="28"/>
        <v>388</v>
      </c>
      <c r="J48" s="34">
        <f t="shared" si="28"/>
        <v>196</v>
      </c>
      <c r="K48" s="34">
        <f t="shared" si="28"/>
        <v>192</v>
      </c>
      <c r="L48" s="33">
        <f t="shared" si="9"/>
        <v>354</v>
      </c>
      <c r="M48" s="36">
        <v>178</v>
      </c>
      <c r="N48" s="36">
        <v>176</v>
      </c>
      <c r="O48" s="33">
        <f t="shared" si="29"/>
        <v>34</v>
      </c>
      <c r="P48" s="36">
        <v>18</v>
      </c>
      <c r="Q48" s="36">
        <v>16</v>
      </c>
    </row>
    <row r="49" spans="1:17" ht="17.25">
      <c r="A49" s="22" t="s">
        <v>66</v>
      </c>
      <c r="B49" s="43">
        <f t="shared" si="4"/>
        <v>8170</v>
      </c>
      <c r="C49" s="43">
        <f t="shared" si="5"/>
        <v>4055</v>
      </c>
      <c r="D49" s="43">
        <f t="shared" si="6"/>
        <v>4115</v>
      </c>
      <c r="E49" s="23">
        <f t="shared" si="7"/>
        <v>8069</v>
      </c>
      <c r="F49" s="27">
        <v>4020</v>
      </c>
      <c r="G49" s="27">
        <v>4049</v>
      </c>
      <c r="H49" s="27">
        <v>4216</v>
      </c>
      <c r="I49" s="34">
        <f t="shared" si="28"/>
        <v>101</v>
      </c>
      <c r="J49" s="34">
        <f t="shared" si="28"/>
        <v>35</v>
      </c>
      <c r="K49" s="34">
        <f t="shared" si="28"/>
        <v>66</v>
      </c>
      <c r="L49" s="33">
        <f t="shared" si="9"/>
        <v>80</v>
      </c>
      <c r="M49" s="36">
        <v>25</v>
      </c>
      <c r="N49" s="36">
        <v>55</v>
      </c>
      <c r="O49" s="33">
        <f t="shared" si="29"/>
        <v>21</v>
      </c>
      <c r="P49" s="36">
        <v>10</v>
      </c>
      <c r="Q49" s="36">
        <v>11</v>
      </c>
    </row>
    <row r="50" spans="1:17" ht="17.25">
      <c r="A50" s="22" t="s">
        <v>67</v>
      </c>
      <c r="B50" s="43">
        <f t="shared" si="4"/>
        <v>9002</v>
      </c>
      <c r="C50" s="43">
        <f t="shared" si="5"/>
        <v>4514</v>
      </c>
      <c r="D50" s="43">
        <f t="shared" si="6"/>
        <v>4488</v>
      </c>
      <c r="E50" s="23">
        <f t="shared" si="7"/>
        <v>8728</v>
      </c>
      <c r="F50" s="27">
        <v>4350</v>
      </c>
      <c r="G50" s="27">
        <v>4378</v>
      </c>
      <c r="H50" s="27">
        <v>4356</v>
      </c>
      <c r="I50" s="34">
        <f t="shared" si="28"/>
        <v>274</v>
      </c>
      <c r="J50" s="34">
        <f t="shared" si="28"/>
        <v>164</v>
      </c>
      <c r="K50" s="34">
        <f t="shared" si="28"/>
        <v>110</v>
      </c>
      <c r="L50" s="33">
        <f t="shared" si="9"/>
        <v>217</v>
      </c>
      <c r="M50" s="36">
        <v>131</v>
      </c>
      <c r="N50" s="36">
        <v>86</v>
      </c>
      <c r="O50" s="33">
        <f t="shared" si="29"/>
        <v>57</v>
      </c>
      <c r="P50" s="36">
        <v>33</v>
      </c>
      <c r="Q50" s="36">
        <v>24</v>
      </c>
    </row>
    <row r="51" spans="1:17" ht="17.25">
      <c r="A51" s="22" t="s">
        <v>68</v>
      </c>
      <c r="B51" s="43">
        <f t="shared" si="4"/>
        <v>3753</v>
      </c>
      <c r="C51" s="43">
        <f t="shared" si="5"/>
        <v>2285</v>
      </c>
      <c r="D51" s="43">
        <f t="shared" si="6"/>
        <v>1468</v>
      </c>
      <c r="E51" s="23">
        <f t="shared" si="7"/>
        <v>2835</v>
      </c>
      <c r="F51" s="27">
        <v>1575</v>
      </c>
      <c r="G51" s="27">
        <v>1260</v>
      </c>
      <c r="H51" s="27">
        <v>1724</v>
      </c>
      <c r="I51" s="34">
        <f t="shared" si="28"/>
        <v>918</v>
      </c>
      <c r="J51" s="34">
        <f t="shared" si="28"/>
        <v>710</v>
      </c>
      <c r="K51" s="34">
        <f t="shared" si="28"/>
        <v>208</v>
      </c>
      <c r="L51" s="33">
        <f t="shared" si="9"/>
        <v>840</v>
      </c>
      <c r="M51" s="36">
        <v>656</v>
      </c>
      <c r="N51" s="36">
        <v>184</v>
      </c>
      <c r="O51" s="33">
        <f t="shared" si="29"/>
        <v>78</v>
      </c>
      <c r="P51" s="36">
        <v>54</v>
      </c>
      <c r="Q51" s="36">
        <v>24</v>
      </c>
    </row>
    <row r="52" spans="1:17" ht="17.25">
      <c r="A52" s="44" t="s">
        <v>24</v>
      </c>
      <c r="B52" s="40">
        <f t="shared" si="4"/>
        <v>194350</v>
      </c>
      <c r="C52" s="40">
        <f t="shared" si="5"/>
        <v>100857</v>
      </c>
      <c r="D52" s="40">
        <f t="shared" si="6"/>
        <v>93493</v>
      </c>
      <c r="E52" s="45">
        <f t="shared" ref="E52:Q52" si="30">SUM(E53:E65)</f>
        <v>188528</v>
      </c>
      <c r="F52" s="45">
        <f t="shared" si="30"/>
        <v>97075</v>
      </c>
      <c r="G52" s="45">
        <f t="shared" si="30"/>
        <v>91453</v>
      </c>
      <c r="H52" s="45">
        <f t="shared" si="30"/>
        <v>85767</v>
      </c>
      <c r="I52" s="38">
        <f t="shared" si="30"/>
        <v>5822</v>
      </c>
      <c r="J52" s="38">
        <f t="shared" si="30"/>
        <v>3782</v>
      </c>
      <c r="K52" s="38">
        <f t="shared" si="30"/>
        <v>2040</v>
      </c>
      <c r="L52" s="38">
        <f t="shared" si="30"/>
        <v>4739</v>
      </c>
      <c r="M52" s="38">
        <f t="shared" si="30"/>
        <v>3218</v>
      </c>
      <c r="N52" s="38">
        <f t="shared" si="30"/>
        <v>1521</v>
      </c>
      <c r="O52" s="38">
        <f t="shared" si="30"/>
        <v>1083</v>
      </c>
      <c r="P52" s="38">
        <f t="shared" si="30"/>
        <v>564</v>
      </c>
      <c r="Q52" s="38">
        <f t="shared" si="30"/>
        <v>519</v>
      </c>
    </row>
    <row r="53" spans="1:17" ht="17.25">
      <c r="A53" s="22" t="s">
        <v>69</v>
      </c>
      <c r="B53" s="43">
        <f t="shared" si="4"/>
        <v>15778</v>
      </c>
      <c r="C53" s="43">
        <f t="shared" si="5"/>
        <v>8162</v>
      </c>
      <c r="D53" s="43">
        <f t="shared" si="6"/>
        <v>7616</v>
      </c>
      <c r="E53" s="23">
        <f t="shared" si="7"/>
        <v>15489</v>
      </c>
      <c r="F53" s="27">
        <v>8009</v>
      </c>
      <c r="G53" s="27">
        <v>7480</v>
      </c>
      <c r="H53" s="27">
        <v>7554</v>
      </c>
      <c r="I53" s="34">
        <f>L53+O53</f>
        <v>289</v>
      </c>
      <c r="J53" s="34">
        <f>M53+P53</f>
        <v>153</v>
      </c>
      <c r="K53" s="34">
        <f>N53+Q53</f>
        <v>136</v>
      </c>
      <c r="L53" s="33">
        <f t="shared" si="9"/>
        <v>259</v>
      </c>
      <c r="M53" s="36">
        <v>147</v>
      </c>
      <c r="N53" s="36">
        <v>112</v>
      </c>
      <c r="O53" s="33">
        <f t="shared" ref="O53:O65" si="31">P53+Q53</f>
        <v>30</v>
      </c>
      <c r="P53" s="36">
        <v>6</v>
      </c>
      <c r="Q53" s="36">
        <v>24</v>
      </c>
    </row>
    <row r="54" spans="1:17" ht="17.25">
      <c r="A54" s="22" t="s">
        <v>70</v>
      </c>
      <c r="B54" s="43">
        <f t="shared" si="4"/>
        <v>7892</v>
      </c>
      <c r="C54" s="43">
        <f t="shared" si="5"/>
        <v>3917</v>
      </c>
      <c r="D54" s="43">
        <f t="shared" si="6"/>
        <v>3975</v>
      </c>
      <c r="E54" s="23">
        <f t="shared" si="7"/>
        <v>7790</v>
      </c>
      <c r="F54" s="27">
        <v>3871</v>
      </c>
      <c r="G54" s="27">
        <v>3919</v>
      </c>
      <c r="H54" s="27">
        <v>4214</v>
      </c>
      <c r="I54" s="34">
        <f t="shared" ref="I54:K65" si="32">L54+O54</f>
        <v>102</v>
      </c>
      <c r="J54" s="34">
        <f t="shared" si="32"/>
        <v>46</v>
      </c>
      <c r="K54" s="34">
        <f t="shared" si="32"/>
        <v>56</v>
      </c>
      <c r="L54" s="33">
        <f t="shared" si="9"/>
        <v>85</v>
      </c>
      <c r="M54" s="36">
        <v>39</v>
      </c>
      <c r="N54" s="36">
        <v>46</v>
      </c>
      <c r="O54" s="33">
        <f t="shared" si="31"/>
        <v>17</v>
      </c>
      <c r="P54" s="36">
        <v>7</v>
      </c>
      <c r="Q54" s="36">
        <v>10</v>
      </c>
    </row>
    <row r="55" spans="1:17" ht="17.25">
      <c r="A55" s="22" t="s">
        <v>81</v>
      </c>
      <c r="B55" s="43">
        <f t="shared" si="4"/>
        <v>3469</v>
      </c>
      <c r="C55" s="43">
        <f t="shared" si="5"/>
        <v>1734</v>
      </c>
      <c r="D55" s="43">
        <f t="shared" si="6"/>
        <v>1735</v>
      </c>
      <c r="E55" s="23">
        <f t="shared" si="7"/>
        <v>3456</v>
      </c>
      <c r="F55" s="27">
        <v>1732</v>
      </c>
      <c r="G55" s="27">
        <v>1724</v>
      </c>
      <c r="H55" s="27">
        <v>1868</v>
      </c>
      <c r="I55" s="34">
        <f t="shared" si="32"/>
        <v>13</v>
      </c>
      <c r="J55" s="34">
        <f t="shared" si="32"/>
        <v>2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5</v>
      </c>
      <c r="P55" s="36">
        <v>0</v>
      </c>
      <c r="Q55" s="36">
        <v>5</v>
      </c>
    </row>
    <row r="56" spans="1:17" ht="17.25">
      <c r="A56" s="22" t="s">
        <v>71</v>
      </c>
      <c r="B56" s="43">
        <f t="shared" si="4"/>
        <v>10521</v>
      </c>
      <c r="C56" s="43">
        <f t="shared" si="5"/>
        <v>5314</v>
      </c>
      <c r="D56" s="43">
        <f t="shared" si="6"/>
        <v>5207</v>
      </c>
      <c r="E56" s="23">
        <f t="shared" si="7"/>
        <v>10433</v>
      </c>
      <c r="F56" s="27">
        <v>5270</v>
      </c>
      <c r="G56" s="27">
        <v>5163</v>
      </c>
      <c r="H56" s="27">
        <v>4545</v>
      </c>
      <c r="I56" s="34">
        <f t="shared" si="32"/>
        <v>88</v>
      </c>
      <c r="J56" s="34">
        <f t="shared" si="32"/>
        <v>44</v>
      </c>
      <c r="K56" s="34">
        <f t="shared" si="32"/>
        <v>44</v>
      </c>
      <c r="L56" s="33">
        <f t="shared" si="9"/>
        <v>59</v>
      </c>
      <c r="M56" s="36">
        <v>32</v>
      </c>
      <c r="N56" s="36">
        <v>27</v>
      </c>
      <c r="O56" s="33">
        <f t="shared" si="31"/>
        <v>29</v>
      </c>
      <c r="P56" s="36">
        <v>12</v>
      </c>
      <c r="Q56" s="36">
        <v>17</v>
      </c>
    </row>
    <row r="57" spans="1:17" ht="17.25">
      <c r="A57" s="22" t="s">
        <v>72</v>
      </c>
      <c r="B57" s="43">
        <f t="shared" si="4"/>
        <v>6904</v>
      </c>
      <c r="C57" s="43">
        <f t="shared" si="5"/>
        <v>3397</v>
      </c>
      <c r="D57" s="43">
        <f t="shared" si="6"/>
        <v>3507</v>
      </c>
      <c r="E57" s="23">
        <f t="shared" si="7"/>
        <v>6844</v>
      </c>
      <c r="F57" s="27">
        <v>3359</v>
      </c>
      <c r="G57" s="27">
        <v>3485</v>
      </c>
      <c r="H57" s="27">
        <v>3337</v>
      </c>
      <c r="I57" s="34">
        <f t="shared" si="32"/>
        <v>60</v>
      </c>
      <c r="J57" s="34">
        <f t="shared" si="32"/>
        <v>38</v>
      </c>
      <c r="K57" s="34">
        <f t="shared" si="32"/>
        <v>22</v>
      </c>
      <c r="L57" s="33">
        <f t="shared" si="9"/>
        <v>49</v>
      </c>
      <c r="M57" s="36">
        <v>32</v>
      </c>
      <c r="N57" s="36">
        <v>17</v>
      </c>
      <c r="O57" s="33">
        <f t="shared" si="31"/>
        <v>11</v>
      </c>
      <c r="P57" s="36">
        <v>6</v>
      </c>
      <c r="Q57" s="36">
        <v>5</v>
      </c>
    </row>
    <row r="58" spans="1:17" ht="17.25">
      <c r="A58" s="22" t="s">
        <v>73</v>
      </c>
      <c r="B58" s="43">
        <f t="shared" si="4"/>
        <v>17308</v>
      </c>
      <c r="C58" s="43">
        <f t="shared" si="5"/>
        <v>8949</v>
      </c>
      <c r="D58" s="43">
        <f t="shared" si="6"/>
        <v>8359</v>
      </c>
      <c r="E58" s="23">
        <f t="shared" si="7"/>
        <v>17068</v>
      </c>
      <c r="F58" s="27">
        <v>8814</v>
      </c>
      <c r="G58" s="27">
        <v>8254</v>
      </c>
      <c r="H58" s="27">
        <v>7347</v>
      </c>
      <c r="I58" s="34">
        <f t="shared" si="32"/>
        <v>240</v>
      </c>
      <c r="J58" s="34">
        <f t="shared" si="32"/>
        <v>135</v>
      </c>
      <c r="K58" s="34">
        <f t="shared" si="32"/>
        <v>105</v>
      </c>
      <c r="L58" s="33">
        <f t="shared" si="9"/>
        <v>184</v>
      </c>
      <c r="M58" s="36">
        <v>110</v>
      </c>
      <c r="N58" s="36">
        <v>74</v>
      </c>
      <c r="O58" s="33">
        <f t="shared" si="31"/>
        <v>56</v>
      </c>
      <c r="P58" s="36">
        <v>25</v>
      </c>
      <c r="Q58" s="36">
        <v>31</v>
      </c>
    </row>
    <row r="59" spans="1:17" ht="17.25">
      <c r="A59" s="22" t="s">
        <v>74</v>
      </c>
      <c r="B59" s="43">
        <f t="shared" si="4"/>
        <v>8377</v>
      </c>
      <c r="C59" s="43">
        <f t="shared" si="5"/>
        <v>4452</v>
      </c>
      <c r="D59" s="43">
        <f t="shared" si="6"/>
        <v>3925</v>
      </c>
      <c r="E59" s="23">
        <f t="shared" si="7"/>
        <v>8225</v>
      </c>
      <c r="F59" s="27">
        <v>4369</v>
      </c>
      <c r="G59" s="27">
        <v>3856</v>
      </c>
      <c r="H59" s="27">
        <v>4848</v>
      </c>
      <c r="I59" s="34">
        <f t="shared" si="32"/>
        <v>152</v>
      </c>
      <c r="J59" s="34">
        <f t="shared" si="32"/>
        <v>83</v>
      </c>
      <c r="K59" s="34">
        <f t="shared" si="32"/>
        <v>69</v>
      </c>
      <c r="L59" s="33">
        <f t="shared" si="9"/>
        <v>107</v>
      </c>
      <c r="M59" s="36">
        <v>61</v>
      </c>
      <c r="N59" s="36">
        <v>46</v>
      </c>
      <c r="O59" s="33">
        <f t="shared" si="31"/>
        <v>45</v>
      </c>
      <c r="P59" s="36">
        <v>22</v>
      </c>
      <c r="Q59" s="36">
        <v>23</v>
      </c>
    </row>
    <row r="60" spans="1:17" ht="17.25">
      <c r="A60" s="22" t="s">
        <v>75</v>
      </c>
      <c r="B60" s="43">
        <f t="shared" si="4"/>
        <v>20332</v>
      </c>
      <c r="C60" s="43">
        <f t="shared" si="5"/>
        <v>10142</v>
      </c>
      <c r="D60" s="43">
        <f t="shared" si="6"/>
        <v>10190</v>
      </c>
      <c r="E60" s="23">
        <f t="shared" si="7"/>
        <v>20185</v>
      </c>
      <c r="F60" s="27">
        <v>10090</v>
      </c>
      <c r="G60" s="27">
        <v>10095</v>
      </c>
      <c r="H60" s="27">
        <v>8836</v>
      </c>
      <c r="I60" s="34">
        <f t="shared" si="32"/>
        <v>147</v>
      </c>
      <c r="J60" s="34">
        <f t="shared" si="32"/>
        <v>52</v>
      </c>
      <c r="K60" s="34">
        <f t="shared" si="32"/>
        <v>95</v>
      </c>
      <c r="L60" s="33">
        <f t="shared" si="9"/>
        <v>108</v>
      </c>
      <c r="M60" s="36">
        <v>37</v>
      </c>
      <c r="N60" s="36">
        <v>71</v>
      </c>
      <c r="O60" s="33">
        <f t="shared" si="31"/>
        <v>39</v>
      </c>
      <c r="P60" s="36">
        <v>15</v>
      </c>
      <c r="Q60" s="36">
        <v>24</v>
      </c>
    </row>
    <row r="61" spans="1:17" ht="17.25">
      <c r="A61" s="22" t="s">
        <v>76</v>
      </c>
      <c r="B61" s="43">
        <f t="shared" si="4"/>
        <v>9278</v>
      </c>
      <c r="C61" s="43">
        <f t="shared" si="5"/>
        <v>4574</v>
      </c>
      <c r="D61" s="43">
        <f t="shared" si="6"/>
        <v>4704</v>
      </c>
      <c r="E61" s="23">
        <f t="shared" si="7"/>
        <v>9230</v>
      </c>
      <c r="F61" s="27">
        <v>4555</v>
      </c>
      <c r="G61" s="27">
        <v>4675</v>
      </c>
      <c r="H61" s="27">
        <v>4080</v>
      </c>
      <c r="I61" s="34">
        <f t="shared" si="32"/>
        <v>48</v>
      </c>
      <c r="J61" s="34">
        <f t="shared" si="32"/>
        <v>19</v>
      </c>
      <c r="K61" s="34">
        <f t="shared" si="32"/>
        <v>29</v>
      </c>
      <c r="L61" s="33">
        <f t="shared" si="9"/>
        <v>36</v>
      </c>
      <c r="M61" s="36">
        <v>14</v>
      </c>
      <c r="N61" s="36">
        <v>22</v>
      </c>
      <c r="O61" s="33">
        <f t="shared" si="31"/>
        <v>12</v>
      </c>
      <c r="P61" s="36">
        <v>5</v>
      </c>
      <c r="Q61" s="36">
        <v>7</v>
      </c>
    </row>
    <row r="62" spans="1:17" ht="17.25">
      <c r="A62" s="22" t="s">
        <v>77</v>
      </c>
      <c r="B62" s="43">
        <f t="shared" si="4"/>
        <v>24864</v>
      </c>
      <c r="C62" s="43">
        <f t="shared" si="5"/>
        <v>12389</v>
      </c>
      <c r="D62" s="43">
        <f t="shared" si="6"/>
        <v>12475</v>
      </c>
      <c r="E62" s="23">
        <f t="shared" si="7"/>
        <v>24762</v>
      </c>
      <c r="F62" s="27">
        <v>12343</v>
      </c>
      <c r="G62" s="27">
        <v>12419</v>
      </c>
      <c r="H62" s="27">
        <v>9154</v>
      </c>
      <c r="I62" s="34">
        <f t="shared" si="32"/>
        <v>102</v>
      </c>
      <c r="J62" s="34">
        <f t="shared" si="32"/>
        <v>46</v>
      </c>
      <c r="K62" s="34">
        <f t="shared" si="32"/>
        <v>56</v>
      </c>
      <c r="L62" s="33">
        <f t="shared" si="9"/>
        <v>85</v>
      </c>
      <c r="M62" s="36">
        <v>38</v>
      </c>
      <c r="N62" s="36">
        <v>47</v>
      </c>
      <c r="O62" s="33">
        <f t="shared" si="31"/>
        <v>17</v>
      </c>
      <c r="P62" s="36">
        <v>8</v>
      </c>
      <c r="Q62" s="36">
        <v>9</v>
      </c>
    </row>
    <row r="63" spans="1:17" ht="17.25">
      <c r="A63" s="22" t="s">
        <v>78</v>
      </c>
      <c r="B63" s="43">
        <f t="shared" si="4"/>
        <v>14411</v>
      </c>
      <c r="C63" s="43">
        <f t="shared" si="5"/>
        <v>7439</v>
      </c>
      <c r="D63" s="43">
        <f t="shared" si="6"/>
        <v>6972</v>
      </c>
      <c r="E63" s="23">
        <f t="shared" si="7"/>
        <v>13884</v>
      </c>
      <c r="F63" s="27">
        <v>6978</v>
      </c>
      <c r="G63" s="27">
        <v>6906</v>
      </c>
      <c r="H63" s="27">
        <v>5782</v>
      </c>
      <c r="I63" s="34">
        <f t="shared" si="32"/>
        <v>527</v>
      </c>
      <c r="J63" s="34">
        <f t="shared" si="32"/>
        <v>461</v>
      </c>
      <c r="K63" s="34">
        <f t="shared" si="32"/>
        <v>66</v>
      </c>
      <c r="L63" s="33">
        <f t="shared" si="9"/>
        <v>492</v>
      </c>
      <c r="M63" s="36">
        <v>444</v>
      </c>
      <c r="N63" s="36">
        <v>48</v>
      </c>
      <c r="O63" s="33">
        <f t="shared" si="31"/>
        <v>35</v>
      </c>
      <c r="P63" s="36">
        <v>17</v>
      </c>
      <c r="Q63" s="36">
        <v>18</v>
      </c>
    </row>
    <row r="64" spans="1:17" ht="17.25">
      <c r="A64" s="22" t="s">
        <v>79</v>
      </c>
      <c r="B64" s="43">
        <f t="shared" si="4"/>
        <v>8422</v>
      </c>
      <c r="C64" s="43">
        <f t="shared" si="5"/>
        <v>4625</v>
      </c>
      <c r="D64" s="43">
        <f t="shared" si="6"/>
        <v>3797</v>
      </c>
      <c r="E64" s="23">
        <f t="shared" si="7"/>
        <v>7653</v>
      </c>
      <c r="F64" s="27">
        <v>3922</v>
      </c>
      <c r="G64" s="27">
        <v>3731</v>
      </c>
      <c r="H64" s="27">
        <v>3565</v>
      </c>
      <c r="I64" s="34">
        <f t="shared" si="32"/>
        <v>769</v>
      </c>
      <c r="J64" s="34">
        <f t="shared" si="32"/>
        <v>703</v>
      </c>
      <c r="K64" s="34">
        <f t="shared" si="32"/>
        <v>66</v>
      </c>
      <c r="L64" s="33">
        <f t="shared" si="9"/>
        <v>740</v>
      </c>
      <c r="M64" s="36">
        <v>680</v>
      </c>
      <c r="N64" s="36">
        <v>60</v>
      </c>
      <c r="O64" s="33">
        <f t="shared" si="31"/>
        <v>29</v>
      </c>
      <c r="P64" s="36">
        <v>23</v>
      </c>
      <c r="Q64" s="36">
        <v>6</v>
      </c>
    </row>
    <row r="65" spans="1:17" ht="17.25">
      <c r="A65" s="22" t="s">
        <v>80</v>
      </c>
      <c r="B65" s="43">
        <f t="shared" si="4"/>
        <v>46794</v>
      </c>
      <c r="C65" s="43">
        <f t="shared" si="5"/>
        <v>25763</v>
      </c>
      <c r="D65" s="43">
        <f t="shared" si="6"/>
        <v>21031</v>
      </c>
      <c r="E65" s="23">
        <f t="shared" si="7"/>
        <v>43509</v>
      </c>
      <c r="F65" s="27">
        <v>23763</v>
      </c>
      <c r="G65" s="27">
        <v>19746</v>
      </c>
      <c r="H65" s="27">
        <v>20637</v>
      </c>
      <c r="I65" s="34">
        <f t="shared" si="32"/>
        <v>3285</v>
      </c>
      <c r="J65" s="34">
        <f t="shared" si="32"/>
        <v>2000</v>
      </c>
      <c r="K65" s="34">
        <f t="shared" si="32"/>
        <v>1285</v>
      </c>
      <c r="L65" s="33">
        <f t="shared" si="9"/>
        <v>2527</v>
      </c>
      <c r="M65" s="36">
        <v>1582</v>
      </c>
      <c r="N65" s="36">
        <v>945</v>
      </c>
      <c r="O65" s="33">
        <f t="shared" si="31"/>
        <v>758</v>
      </c>
      <c r="P65" s="36">
        <v>418</v>
      </c>
      <c r="Q65" s="36">
        <v>340</v>
      </c>
    </row>
    <row r="66" spans="1:17" ht="17.25" thickBot="1">
      <c r="F66" s="16"/>
      <c r="G66" s="16"/>
      <c r="H66" s="16"/>
    </row>
    <row r="67" spans="1:17" s="18" customFormat="1" ht="21.95" customHeight="1">
      <c r="A67" s="55" t="s">
        <v>85</v>
      </c>
      <c r="B67" s="56"/>
      <c r="C67" s="56"/>
      <c r="D67" s="56"/>
      <c r="E67" s="56"/>
      <c r="F67" s="56"/>
      <c r="G67" s="56"/>
      <c r="H67" s="56"/>
      <c r="I67" s="29"/>
    </row>
    <row r="68" spans="1:17" s="18" customFormat="1" ht="21.95" customHeight="1">
      <c r="A68" s="57" t="s">
        <v>82</v>
      </c>
      <c r="B68" s="58"/>
      <c r="C68" s="58"/>
      <c r="D68" s="58"/>
      <c r="E68" s="59"/>
      <c r="F68" s="59"/>
      <c r="G68" s="59"/>
      <c r="H68" s="59"/>
      <c r="I68" s="29"/>
    </row>
    <row r="69" spans="1:17" s="18" customFormat="1" ht="21.95" customHeight="1">
      <c r="A69" s="57" t="s">
        <v>83</v>
      </c>
      <c r="B69" s="58"/>
      <c r="C69" s="58"/>
      <c r="D69" s="58"/>
      <c r="E69" s="59"/>
      <c r="F69" s="59"/>
      <c r="G69" s="59"/>
      <c r="H69" s="59"/>
      <c r="I69" s="29"/>
    </row>
    <row r="70" spans="1:17" s="18" customFormat="1" ht="21.95" customHeight="1" thickBot="1">
      <c r="A70" s="48" t="s">
        <v>84</v>
      </c>
      <c r="B70" s="49"/>
      <c r="C70" s="49"/>
      <c r="D70" s="49"/>
      <c r="E70" s="50"/>
      <c r="F70" s="50"/>
      <c r="G70" s="50"/>
      <c r="H70" s="50"/>
      <c r="I70" s="29"/>
    </row>
  </sheetData>
  <mergeCells count="11">
    <mergeCell ref="C1:O1"/>
    <mergeCell ref="I3:K3"/>
    <mergeCell ref="L3:N3"/>
    <mergeCell ref="O3:Q3"/>
    <mergeCell ref="B3:D3"/>
    <mergeCell ref="A70:H70"/>
    <mergeCell ref="A3:A4"/>
    <mergeCell ref="E3:H3"/>
    <mergeCell ref="A67:H67"/>
    <mergeCell ref="A68:H68"/>
    <mergeCell ref="A69:H69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2025-02-10T10:55:16Z</dcterms:modified>
</cp:coreProperties>
</file>