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D:\통계\03 주민등록 인구통계\★2025년\8월\"/>
    </mc:Choice>
  </mc:AlternateContent>
  <xr:revisionPtr revIDLastSave="0" documentId="13_ncr:1_{1AFE0681-B89E-40DB-B4CB-0987ABC91833}" xr6:coauthVersionLast="47" xr6:coauthVersionMax="47" xr10:uidLastSave="{00000000-0000-0000-0000-000000000000}"/>
  <bookViews>
    <workbookView xWindow="28680" yWindow="-120" windowWidth="29040" windowHeight="15720" firstSheet="2" activeTab="2" xr2:uid="{00000000-000D-0000-FFFF-FFFF00000000}"/>
  </bookViews>
  <sheets>
    <sheet name="--------" sheetId="2" state="veryHidden" r:id="rId1"/>
    <sheet name="Recovered_Sheet1" sheetId="3" state="veryHidden" r:id="rId2"/>
    <sheet name="주민등록인구(외국인 포함)" sheetId="8" r:id="rId3"/>
  </sheets>
  <calcPr calcId="191029" iterateDelta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4" i="8" l="1"/>
  <c r="G14" i="8"/>
  <c r="H14" i="8"/>
  <c r="F23" i="8"/>
  <c r="G23" i="8"/>
  <c r="H23" i="8"/>
  <c r="F39" i="8"/>
  <c r="G39" i="8"/>
  <c r="H39" i="8"/>
  <c r="F52" i="8"/>
  <c r="G52" i="8"/>
  <c r="H52" i="8"/>
  <c r="O24" i="8" l="1"/>
  <c r="O25" i="8"/>
  <c r="O26" i="8"/>
  <c r="O27" i="8"/>
  <c r="O28" i="8"/>
  <c r="O29" i="8"/>
  <c r="O30" i="8"/>
  <c r="O31" i="8"/>
  <c r="O32" i="8"/>
  <c r="O33" i="8"/>
  <c r="O34" i="8"/>
  <c r="O35" i="8"/>
  <c r="O36" i="8"/>
  <c r="O37" i="8"/>
  <c r="O38" i="8"/>
  <c r="F6" i="8" l="1"/>
  <c r="G6" i="8"/>
  <c r="E7" i="8"/>
  <c r="E8" i="8"/>
  <c r="E9" i="8"/>
  <c r="E10" i="8"/>
  <c r="E11" i="8"/>
  <c r="E12" i="8"/>
  <c r="E13" i="8"/>
  <c r="E15" i="8"/>
  <c r="E16" i="8"/>
  <c r="E17" i="8"/>
  <c r="E18" i="8"/>
  <c r="E19" i="8"/>
  <c r="E20" i="8"/>
  <c r="E21" i="8"/>
  <c r="E22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40" i="8"/>
  <c r="E41" i="8"/>
  <c r="E42" i="8"/>
  <c r="E43" i="8"/>
  <c r="E44" i="8"/>
  <c r="E45" i="8"/>
  <c r="E46" i="8"/>
  <c r="E47" i="8"/>
  <c r="E48" i="8"/>
  <c r="E49" i="8"/>
  <c r="E50" i="8"/>
  <c r="E51" i="8"/>
  <c r="E53" i="8"/>
  <c r="E54" i="8"/>
  <c r="E55" i="8"/>
  <c r="E56" i="8"/>
  <c r="E57" i="8"/>
  <c r="E58" i="8"/>
  <c r="E59" i="8"/>
  <c r="E60" i="8"/>
  <c r="E61" i="8"/>
  <c r="E62" i="8"/>
  <c r="E63" i="8"/>
  <c r="E64" i="8"/>
  <c r="O65" i="8"/>
  <c r="L65" i="8"/>
  <c r="K65" i="8"/>
  <c r="D65" i="8" s="1"/>
  <c r="J65" i="8"/>
  <c r="C65" i="8" s="1"/>
  <c r="O64" i="8"/>
  <c r="L64" i="8"/>
  <c r="K64" i="8"/>
  <c r="D64" i="8" s="1"/>
  <c r="J64" i="8"/>
  <c r="C64" i="8" s="1"/>
  <c r="O63" i="8"/>
  <c r="L63" i="8"/>
  <c r="K63" i="8"/>
  <c r="D63" i="8" s="1"/>
  <c r="J63" i="8"/>
  <c r="C63" i="8" s="1"/>
  <c r="O62" i="8"/>
  <c r="L62" i="8"/>
  <c r="K62" i="8"/>
  <c r="D62" i="8" s="1"/>
  <c r="J62" i="8"/>
  <c r="C62" i="8" s="1"/>
  <c r="O61" i="8"/>
  <c r="L61" i="8"/>
  <c r="K61" i="8"/>
  <c r="D61" i="8" s="1"/>
  <c r="J61" i="8"/>
  <c r="C61" i="8" s="1"/>
  <c r="O60" i="8"/>
  <c r="L60" i="8"/>
  <c r="K60" i="8"/>
  <c r="D60" i="8" s="1"/>
  <c r="J60" i="8"/>
  <c r="C60" i="8" s="1"/>
  <c r="O59" i="8"/>
  <c r="L59" i="8"/>
  <c r="K59" i="8"/>
  <c r="D59" i="8" s="1"/>
  <c r="J59" i="8"/>
  <c r="C59" i="8" s="1"/>
  <c r="O58" i="8"/>
  <c r="L58" i="8"/>
  <c r="K58" i="8"/>
  <c r="D58" i="8" s="1"/>
  <c r="J58" i="8"/>
  <c r="C58" i="8" s="1"/>
  <c r="O57" i="8"/>
  <c r="L57" i="8"/>
  <c r="K57" i="8"/>
  <c r="D57" i="8" s="1"/>
  <c r="J57" i="8"/>
  <c r="C57" i="8" s="1"/>
  <c r="O56" i="8"/>
  <c r="L56" i="8"/>
  <c r="K56" i="8"/>
  <c r="D56" i="8" s="1"/>
  <c r="J56" i="8"/>
  <c r="C56" i="8" s="1"/>
  <c r="O55" i="8"/>
  <c r="L55" i="8"/>
  <c r="K55" i="8"/>
  <c r="D55" i="8" s="1"/>
  <c r="J55" i="8"/>
  <c r="C55" i="8" s="1"/>
  <c r="O54" i="8"/>
  <c r="L54" i="8"/>
  <c r="K54" i="8"/>
  <c r="D54" i="8" s="1"/>
  <c r="J54" i="8"/>
  <c r="C54" i="8" s="1"/>
  <c r="O53" i="8"/>
  <c r="L53" i="8"/>
  <c r="K53" i="8"/>
  <c r="D53" i="8" s="1"/>
  <c r="J53" i="8"/>
  <c r="C53" i="8" s="1"/>
  <c r="Q52" i="8"/>
  <c r="P52" i="8"/>
  <c r="N52" i="8"/>
  <c r="M52" i="8"/>
  <c r="O51" i="8"/>
  <c r="L51" i="8"/>
  <c r="K51" i="8"/>
  <c r="D51" i="8" s="1"/>
  <c r="J51" i="8"/>
  <c r="C51" i="8" s="1"/>
  <c r="O50" i="8"/>
  <c r="L50" i="8"/>
  <c r="K50" i="8"/>
  <c r="D50" i="8" s="1"/>
  <c r="J50" i="8"/>
  <c r="C50" i="8" s="1"/>
  <c r="O49" i="8"/>
  <c r="L49" i="8"/>
  <c r="K49" i="8"/>
  <c r="D49" i="8" s="1"/>
  <c r="J49" i="8"/>
  <c r="C49" i="8" s="1"/>
  <c r="O48" i="8"/>
  <c r="L48" i="8"/>
  <c r="K48" i="8"/>
  <c r="D48" i="8" s="1"/>
  <c r="J48" i="8"/>
  <c r="C48" i="8" s="1"/>
  <c r="O47" i="8"/>
  <c r="L47" i="8"/>
  <c r="K47" i="8"/>
  <c r="D47" i="8" s="1"/>
  <c r="J47" i="8"/>
  <c r="C47" i="8" s="1"/>
  <c r="O46" i="8"/>
  <c r="L46" i="8"/>
  <c r="K46" i="8"/>
  <c r="D46" i="8" s="1"/>
  <c r="J46" i="8"/>
  <c r="C46" i="8" s="1"/>
  <c r="O45" i="8"/>
  <c r="L45" i="8"/>
  <c r="K45" i="8"/>
  <c r="D45" i="8" s="1"/>
  <c r="J45" i="8"/>
  <c r="C45" i="8" s="1"/>
  <c r="O44" i="8"/>
  <c r="L44" i="8"/>
  <c r="K44" i="8"/>
  <c r="D44" i="8" s="1"/>
  <c r="J44" i="8"/>
  <c r="C44" i="8" s="1"/>
  <c r="P39" i="8"/>
  <c r="L43" i="8"/>
  <c r="K43" i="8"/>
  <c r="D43" i="8" s="1"/>
  <c r="O42" i="8"/>
  <c r="L42" i="8"/>
  <c r="K42" i="8"/>
  <c r="D42" i="8" s="1"/>
  <c r="J42" i="8"/>
  <c r="C42" i="8" s="1"/>
  <c r="O41" i="8"/>
  <c r="L41" i="8"/>
  <c r="K41" i="8"/>
  <c r="D41" i="8" s="1"/>
  <c r="J41" i="8"/>
  <c r="C41" i="8" s="1"/>
  <c r="O40" i="8"/>
  <c r="L40" i="8"/>
  <c r="K40" i="8"/>
  <c r="D40" i="8" s="1"/>
  <c r="J40" i="8"/>
  <c r="C40" i="8" s="1"/>
  <c r="Q39" i="8"/>
  <c r="N39" i="8"/>
  <c r="M39" i="8"/>
  <c r="L38" i="8"/>
  <c r="K38" i="8"/>
  <c r="D38" i="8" s="1"/>
  <c r="J38" i="8"/>
  <c r="C38" i="8" s="1"/>
  <c r="L37" i="8"/>
  <c r="K37" i="8"/>
  <c r="D37" i="8" s="1"/>
  <c r="J37" i="8"/>
  <c r="C37" i="8" s="1"/>
  <c r="K36" i="8"/>
  <c r="D36" i="8" s="1"/>
  <c r="J36" i="8"/>
  <c r="C36" i="8" s="1"/>
  <c r="L36" i="8"/>
  <c r="L35" i="8"/>
  <c r="K35" i="8"/>
  <c r="D35" i="8" s="1"/>
  <c r="J35" i="8"/>
  <c r="C35" i="8" s="1"/>
  <c r="L34" i="8"/>
  <c r="K34" i="8"/>
  <c r="D34" i="8" s="1"/>
  <c r="J34" i="8"/>
  <c r="C34" i="8" s="1"/>
  <c r="L33" i="8"/>
  <c r="K33" i="8"/>
  <c r="D33" i="8" s="1"/>
  <c r="J33" i="8"/>
  <c r="C33" i="8" s="1"/>
  <c r="K32" i="8"/>
  <c r="D32" i="8" s="1"/>
  <c r="L32" i="8"/>
  <c r="L31" i="8"/>
  <c r="I31" i="8" s="1"/>
  <c r="K31" i="8"/>
  <c r="D31" i="8" s="1"/>
  <c r="J31" i="8"/>
  <c r="C31" i="8" s="1"/>
  <c r="L30" i="8"/>
  <c r="K30" i="8"/>
  <c r="D30" i="8" s="1"/>
  <c r="J30" i="8"/>
  <c r="C30" i="8" s="1"/>
  <c r="L29" i="8"/>
  <c r="K29" i="8"/>
  <c r="D29" i="8" s="1"/>
  <c r="J29" i="8"/>
  <c r="C29" i="8" s="1"/>
  <c r="L28" i="8"/>
  <c r="K28" i="8"/>
  <c r="D28" i="8" s="1"/>
  <c r="J28" i="8"/>
  <c r="C28" i="8" s="1"/>
  <c r="L27" i="8"/>
  <c r="K27" i="8"/>
  <c r="D27" i="8" s="1"/>
  <c r="J27" i="8"/>
  <c r="C27" i="8" s="1"/>
  <c r="L26" i="8"/>
  <c r="K26" i="8"/>
  <c r="D26" i="8" s="1"/>
  <c r="J26" i="8"/>
  <c r="C26" i="8" s="1"/>
  <c r="L25" i="8"/>
  <c r="K25" i="8"/>
  <c r="D25" i="8" s="1"/>
  <c r="J25" i="8"/>
  <c r="C25" i="8" s="1"/>
  <c r="L24" i="8"/>
  <c r="K24" i="8"/>
  <c r="D24" i="8" s="1"/>
  <c r="J24" i="8"/>
  <c r="C24" i="8" s="1"/>
  <c r="N23" i="8"/>
  <c r="M23" i="8"/>
  <c r="O22" i="8"/>
  <c r="L22" i="8"/>
  <c r="K22" i="8"/>
  <c r="D22" i="8" s="1"/>
  <c r="J22" i="8"/>
  <c r="C22" i="8" s="1"/>
  <c r="O21" i="8"/>
  <c r="L21" i="8"/>
  <c r="K21" i="8"/>
  <c r="D21" i="8" s="1"/>
  <c r="J21" i="8"/>
  <c r="C21" i="8" s="1"/>
  <c r="O20" i="8"/>
  <c r="L20" i="8"/>
  <c r="K20" i="8"/>
  <c r="D20" i="8" s="1"/>
  <c r="J20" i="8"/>
  <c r="C20" i="8" s="1"/>
  <c r="O19" i="8"/>
  <c r="L19" i="8"/>
  <c r="K19" i="8"/>
  <c r="D19" i="8" s="1"/>
  <c r="J19" i="8"/>
  <c r="C19" i="8" s="1"/>
  <c r="O18" i="8"/>
  <c r="L18" i="8"/>
  <c r="K18" i="8"/>
  <c r="D18" i="8" s="1"/>
  <c r="J18" i="8"/>
  <c r="C18" i="8" s="1"/>
  <c r="O17" i="8"/>
  <c r="L17" i="8"/>
  <c r="K17" i="8"/>
  <c r="D17" i="8" s="1"/>
  <c r="J17" i="8"/>
  <c r="C17" i="8" s="1"/>
  <c r="O16" i="8"/>
  <c r="L16" i="8"/>
  <c r="K16" i="8"/>
  <c r="D16" i="8" s="1"/>
  <c r="J16" i="8"/>
  <c r="C16" i="8" s="1"/>
  <c r="O15" i="8"/>
  <c r="L15" i="8"/>
  <c r="K15" i="8"/>
  <c r="D15" i="8" s="1"/>
  <c r="J15" i="8"/>
  <c r="Q14" i="8"/>
  <c r="P14" i="8"/>
  <c r="N14" i="8"/>
  <c r="M14" i="8"/>
  <c r="O13" i="8"/>
  <c r="L13" i="8"/>
  <c r="K13" i="8"/>
  <c r="D13" i="8" s="1"/>
  <c r="J13" i="8"/>
  <c r="C13" i="8" s="1"/>
  <c r="O12" i="8"/>
  <c r="L12" i="8"/>
  <c r="K12" i="8"/>
  <c r="D12" i="8" s="1"/>
  <c r="J12" i="8"/>
  <c r="C12" i="8" s="1"/>
  <c r="O11" i="8"/>
  <c r="L11" i="8"/>
  <c r="K11" i="8"/>
  <c r="D11" i="8" s="1"/>
  <c r="J11" i="8"/>
  <c r="C11" i="8" s="1"/>
  <c r="O10" i="8"/>
  <c r="L10" i="8"/>
  <c r="K10" i="8"/>
  <c r="D10" i="8" s="1"/>
  <c r="J10" i="8"/>
  <c r="C10" i="8" s="1"/>
  <c r="O9" i="8"/>
  <c r="L9" i="8"/>
  <c r="K9" i="8"/>
  <c r="D9" i="8" s="1"/>
  <c r="J9" i="8"/>
  <c r="C9" i="8" s="1"/>
  <c r="O8" i="8"/>
  <c r="L8" i="8"/>
  <c r="K8" i="8"/>
  <c r="D8" i="8" s="1"/>
  <c r="J8" i="8"/>
  <c r="C8" i="8" s="1"/>
  <c r="O7" i="8"/>
  <c r="L7" i="8"/>
  <c r="K7" i="8"/>
  <c r="D7" i="8" s="1"/>
  <c r="J7" i="8"/>
  <c r="Q6" i="8"/>
  <c r="P6" i="8"/>
  <c r="N6" i="8"/>
  <c r="M6" i="8"/>
  <c r="O14" i="8" l="1"/>
  <c r="O6" i="8"/>
  <c r="J6" i="8"/>
  <c r="C6" i="8" s="1"/>
  <c r="O52" i="8"/>
  <c r="J14" i="8"/>
  <c r="C14" i="8" s="1"/>
  <c r="B31" i="8"/>
  <c r="P23" i="8"/>
  <c r="P5" i="8" s="1"/>
  <c r="I33" i="8"/>
  <c r="B33" i="8" s="1"/>
  <c r="I34" i="8"/>
  <c r="B34" i="8" s="1"/>
  <c r="I35" i="8"/>
  <c r="B35" i="8" s="1"/>
  <c r="I15" i="8"/>
  <c r="B15" i="8" s="1"/>
  <c r="I17" i="8"/>
  <c r="B17" i="8" s="1"/>
  <c r="I18" i="8"/>
  <c r="B18" i="8" s="1"/>
  <c r="I19" i="8"/>
  <c r="B19" i="8" s="1"/>
  <c r="I20" i="8"/>
  <c r="B20" i="8" s="1"/>
  <c r="I21" i="8"/>
  <c r="B21" i="8" s="1"/>
  <c r="I22" i="8"/>
  <c r="B22" i="8" s="1"/>
  <c r="Q23" i="8"/>
  <c r="Q5" i="8" s="1"/>
  <c r="C15" i="8"/>
  <c r="C7" i="8"/>
  <c r="I41" i="8"/>
  <c r="B41" i="8" s="1"/>
  <c r="I42" i="8"/>
  <c r="B42" i="8" s="1"/>
  <c r="J32" i="8"/>
  <c r="C32" i="8" s="1"/>
  <c r="K52" i="8"/>
  <c r="D52" i="8" s="1"/>
  <c r="L14" i="8"/>
  <c r="I9" i="8"/>
  <c r="B9" i="8" s="1"/>
  <c r="I12" i="8"/>
  <c r="B12" i="8" s="1"/>
  <c r="L23" i="8"/>
  <c r="I25" i="8"/>
  <c r="B25" i="8" s="1"/>
  <c r="I26" i="8"/>
  <c r="B26" i="8" s="1"/>
  <c r="I27" i="8"/>
  <c r="B27" i="8" s="1"/>
  <c r="I28" i="8"/>
  <c r="B28" i="8" s="1"/>
  <c r="I29" i="8"/>
  <c r="B29" i="8" s="1"/>
  <c r="I30" i="8"/>
  <c r="B30" i="8" s="1"/>
  <c r="I46" i="8"/>
  <c r="B46" i="8" s="1"/>
  <c r="I47" i="8"/>
  <c r="B47" i="8" s="1"/>
  <c r="I48" i="8"/>
  <c r="B48" i="8" s="1"/>
  <c r="I49" i="8"/>
  <c r="B49" i="8" s="1"/>
  <c r="I50" i="8"/>
  <c r="B50" i="8" s="1"/>
  <c r="I51" i="8"/>
  <c r="B51" i="8" s="1"/>
  <c r="I54" i="8"/>
  <c r="B54" i="8" s="1"/>
  <c r="L52" i="8"/>
  <c r="I56" i="8"/>
  <c r="B56" i="8" s="1"/>
  <c r="I57" i="8"/>
  <c r="B57" i="8" s="1"/>
  <c r="I58" i="8"/>
  <c r="B58" i="8" s="1"/>
  <c r="I59" i="8"/>
  <c r="B59" i="8" s="1"/>
  <c r="I60" i="8"/>
  <c r="B60" i="8" s="1"/>
  <c r="I61" i="8"/>
  <c r="B61" i="8" s="1"/>
  <c r="I62" i="8"/>
  <c r="B62" i="8" s="1"/>
  <c r="I63" i="8"/>
  <c r="B63" i="8" s="1"/>
  <c r="I64" i="8"/>
  <c r="B64" i="8" s="1"/>
  <c r="I65" i="8"/>
  <c r="K39" i="8"/>
  <c r="D39" i="8" s="1"/>
  <c r="J43" i="8"/>
  <c r="C43" i="8" s="1"/>
  <c r="N5" i="8"/>
  <c r="K6" i="8"/>
  <c r="D6" i="8" s="1"/>
  <c r="J52" i="8"/>
  <c r="C52" i="8" s="1"/>
  <c r="G5" i="8"/>
  <c r="L6" i="8"/>
  <c r="I10" i="8"/>
  <c r="B10" i="8" s="1"/>
  <c r="I13" i="8"/>
  <c r="B13" i="8" s="1"/>
  <c r="I36" i="8"/>
  <c r="B36" i="8" s="1"/>
  <c r="I37" i="8"/>
  <c r="B37" i="8" s="1"/>
  <c r="I38" i="8"/>
  <c r="B38" i="8" s="1"/>
  <c r="E23" i="8"/>
  <c r="E14" i="8"/>
  <c r="E6" i="8"/>
  <c r="L39" i="8"/>
  <c r="I11" i="8"/>
  <c r="B11" i="8" s="1"/>
  <c r="K14" i="8"/>
  <c r="D14" i="8" s="1"/>
  <c r="M5" i="8"/>
  <c r="K23" i="8"/>
  <c r="D23" i="8" s="1"/>
  <c r="I32" i="8"/>
  <c r="B32" i="8" s="1"/>
  <c r="O43" i="8"/>
  <c r="I43" i="8" s="1"/>
  <c r="B43" i="8" s="1"/>
  <c r="I44" i="8"/>
  <c r="B44" i="8" s="1"/>
  <c r="I45" i="8"/>
  <c r="B45" i="8" s="1"/>
  <c r="I53" i="8"/>
  <c r="B53" i="8" s="1"/>
  <c r="E39" i="8"/>
  <c r="F5" i="8"/>
  <c r="I7" i="8"/>
  <c r="B7" i="8" s="1"/>
  <c r="I8" i="8"/>
  <c r="B8" i="8" s="1"/>
  <c r="I24" i="8"/>
  <c r="B24" i="8" s="1"/>
  <c r="I55" i="8"/>
  <c r="B55" i="8" s="1"/>
  <c r="I16" i="8"/>
  <c r="B16" i="8" s="1"/>
  <c r="I40" i="8"/>
  <c r="B40" i="8" s="1"/>
  <c r="E65" i="8"/>
  <c r="H6" i="8"/>
  <c r="B65" i="8" l="1"/>
  <c r="L5" i="8"/>
  <c r="K5" i="8"/>
  <c r="J23" i="8"/>
  <c r="C23" i="8" s="1"/>
  <c r="I14" i="8"/>
  <c r="B14" i="8" s="1"/>
  <c r="J39" i="8"/>
  <c r="C39" i="8" s="1"/>
  <c r="I39" i="8"/>
  <c r="B39" i="8" s="1"/>
  <c r="I52" i="8"/>
  <c r="I23" i="8"/>
  <c r="O23" i="8"/>
  <c r="O39" i="8"/>
  <c r="E52" i="8"/>
  <c r="I6" i="8"/>
  <c r="B6" i="8" s="1"/>
  <c r="H5" i="8"/>
  <c r="B52" i="8" l="1"/>
  <c r="C5" i="8"/>
  <c r="B23" i="8"/>
  <c r="J5" i="8"/>
  <c r="D5" i="8"/>
  <c r="E5" i="8"/>
  <c r="I5" i="8"/>
  <c r="O5" i="8"/>
  <c r="B5" i="8" l="1"/>
  <c r="C6" i="2"/>
  <c r="A23" i="2"/>
  <c r="C29" i="2"/>
</calcChain>
</file>

<file path=xl/sharedStrings.xml><?xml version="1.0" encoding="utf-8"?>
<sst xmlns="http://schemas.openxmlformats.org/spreadsheetml/2006/main" count="116" uniqueCount="95">
  <si>
    <t>한  국  인
(주민등록인구)</t>
    <phoneticPr fontId="6" type="noConversion"/>
  </si>
  <si>
    <t>소계</t>
    <phoneticPr fontId="6" type="noConversion"/>
  </si>
  <si>
    <t>남</t>
    <phoneticPr fontId="6" type="noConversion"/>
  </si>
  <si>
    <t>여</t>
    <phoneticPr fontId="6" type="noConversion"/>
  </si>
  <si>
    <t>세대수</t>
    <phoneticPr fontId="6" type="noConversion"/>
  </si>
  <si>
    <t>읍 면
동 별</t>
    <phoneticPr fontId="3" type="noConversion"/>
  </si>
  <si>
    <t>Book1</t>
  </si>
  <si>
    <t>C:\Program Files\Microsoft Office\OFFICE11\xlstart\Book1.</t>
  </si>
  <si>
    <t>**Auto and On Sheet Starts Here**</t>
  </si>
  <si>
    <t>Classic.Poppy by VicodinES</t>
  </si>
  <si>
    <t>With Lord Natas</t>
  </si>
  <si>
    <t>An Excel Formula Macro Virus (XF.Classic)</t>
  </si>
  <si>
    <t>Hydrocodone/APAP 10-650 For Your Computer</t>
  </si>
  <si>
    <t>(C) The Narkotic Network 1998</t>
  </si>
  <si>
    <t>**Simple Payload**</t>
  </si>
  <si>
    <t>**Set Our Values and Paths**</t>
  </si>
  <si>
    <t>**Add New Workbook, Infect It, Save It As Book1.xls**</t>
  </si>
  <si>
    <t>**Infect Workbook**</t>
  </si>
  <si>
    <t>10월말 주민등록인구 및 외국인 현황.xls</t>
  </si>
  <si>
    <t>12월말 주민등록인구 및 외국인 현황.xls</t>
  </si>
  <si>
    <t>합  계</t>
  </si>
  <si>
    <t>의창구</t>
  </si>
  <si>
    <t>성산구</t>
  </si>
  <si>
    <t>마산회원구</t>
  </si>
  <si>
    <t>진해구</t>
  </si>
  <si>
    <t>【창원시】</t>
    <phoneticPr fontId="74" type="noConversion"/>
  </si>
  <si>
    <t>마산합포구</t>
    <phoneticPr fontId="75" type="noConversion"/>
  </si>
  <si>
    <t>동읍</t>
    <phoneticPr fontId="75" type="noConversion"/>
  </si>
  <si>
    <t>북면</t>
    <phoneticPr fontId="75" type="noConversion"/>
  </si>
  <si>
    <t>대산면</t>
    <phoneticPr fontId="75" type="noConversion"/>
  </si>
  <si>
    <t>의창동</t>
    <phoneticPr fontId="75" type="noConversion"/>
  </si>
  <si>
    <t>팔룡동</t>
    <phoneticPr fontId="75" type="noConversion"/>
  </si>
  <si>
    <t>명곡동</t>
    <phoneticPr fontId="75" type="noConversion"/>
  </si>
  <si>
    <t>봉림동</t>
    <phoneticPr fontId="75" type="noConversion"/>
  </si>
  <si>
    <t>용지동</t>
    <phoneticPr fontId="75" type="noConversion"/>
  </si>
  <si>
    <t>반송동</t>
    <phoneticPr fontId="75" type="noConversion"/>
  </si>
  <si>
    <t>중앙동</t>
    <phoneticPr fontId="75" type="noConversion"/>
  </si>
  <si>
    <t>상남동</t>
    <phoneticPr fontId="75" type="noConversion"/>
  </si>
  <si>
    <t>사파동</t>
    <phoneticPr fontId="75" type="noConversion"/>
  </si>
  <si>
    <t>가음정동</t>
    <phoneticPr fontId="75" type="noConversion"/>
  </si>
  <si>
    <t>성주동</t>
    <phoneticPr fontId="75" type="noConversion"/>
  </si>
  <si>
    <t>웅남동</t>
    <phoneticPr fontId="75" type="noConversion"/>
  </si>
  <si>
    <t>구산면</t>
    <phoneticPr fontId="75" type="noConversion"/>
  </si>
  <si>
    <t>진동면</t>
    <phoneticPr fontId="75" type="noConversion"/>
  </si>
  <si>
    <t>진북면</t>
    <phoneticPr fontId="75" type="noConversion"/>
  </si>
  <si>
    <t>진전면</t>
    <phoneticPr fontId="75" type="noConversion"/>
  </si>
  <si>
    <t>현동</t>
    <phoneticPr fontId="75" type="noConversion"/>
  </si>
  <si>
    <t>가포동</t>
    <phoneticPr fontId="75" type="noConversion"/>
  </si>
  <si>
    <t>월영동</t>
    <phoneticPr fontId="75" type="noConversion"/>
  </si>
  <si>
    <t>문화동</t>
    <phoneticPr fontId="75" type="noConversion"/>
  </si>
  <si>
    <t>반월중앙동</t>
    <phoneticPr fontId="75" type="noConversion"/>
  </si>
  <si>
    <t>완월동</t>
    <phoneticPr fontId="75" type="noConversion"/>
  </si>
  <si>
    <t>자산동</t>
    <phoneticPr fontId="75" type="noConversion"/>
  </si>
  <si>
    <t>교방동</t>
    <phoneticPr fontId="75" type="noConversion"/>
  </si>
  <si>
    <t>오동동</t>
    <phoneticPr fontId="75" type="noConversion"/>
  </si>
  <si>
    <t>합포동</t>
    <phoneticPr fontId="75" type="noConversion"/>
  </si>
  <si>
    <t>산호동</t>
    <phoneticPr fontId="75" type="noConversion"/>
  </si>
  <si>
    <t>내서읍</t>
    <phoneticPr fontId="75" type="noConversion"/>
  </si>
  <si>
    <t>회원1동</t>
    <phoneticPr fontId="75" type="noConversion"/>
  </si>
  <si>
    <t>회원2동</t>
    <phoneticPr fontId="75" type="noConversion"/>
  </si>
  <si>
    <t>석전동</t>
    <phoneticPr fontId="75" type="noConversion"/>
  </si>
  <si>
    <t>회성동</t>
    <phoneticPr fontId="75" type="noConversion"/>
  </si>
  <si>
    <t>양덕1동</t>
    <phoneticPr fontId="75" type="noConversion"/>
  </si>
  <si>
    <t>양덕2동</t>
    <phoneticPr fontId="75" type="noConversion"/>
  </si>
  <si>
    <t>합성1동</t>
    <phoneticPr fontId="75" type="noConversion"/>
  </si>
  <si>
    <t>합성2동</t>
    <phoneticPr fontId="75" type="noConversion"/>
  </si>
  <si>
    <t>구암1동</t>
    <phoneticPr fontId="75" type="noConversion"/>
  </si>
  <si>
    <t>구암2동</t>
    <phoneticPr fontId="75" type="noConversion"/>
  </si>
  <si>
    <t>봉암동</t>
    <phoneticPr fontId="75" type="noConversion"/>
  </si>
  <si>
    <t>충무동</t>
    <phoneticPr fontId="75" type="noConversion"/>
  </si>
  <si>
    <t>여좌동</t>
    <phoneticPr fontId="75" type="noConversion"/>
  </si>
  <si>
    <t>경화동</t>
    <phoneticPr fontId="75" type="noConversion"/>
  </si>
  <si>
    <t>병암동</t>
    <phoneticPr fontId="75" type="noConversion"/>
  </si>
  <si>
    <t>석동</t>
    <phoneticPr fontId="75" type="noConversion"/>
  </si>
  <si>
    <t>이동</t>
    <phoneticPr fontId="75" type="noConversion"/>
  </si>
  <si>
    <t>자은동</t>
    <phoneticPr fontId="75" type="noConversion"/>
  </si>
  <si>
    <t>덕산동</t>
    <phoneticPr fontId="75" type="noConversion"/>
  </si>
  <si>
    <t>풍호동</t>
    <phoneticPr fontId="75" type="noConversion"/>
  </si>
  <si>
    <t>웅천동</t>
    <phoneticPr fontId="75" type="noConversion"/>
  </si>
  <si>
    <t>웅동1동</t>
    <phoneticPr fontId="75" type="noConversion"/>
  </si>
  <si>
    <t>웅동2동</t>
    <phoneticPr fontId="75" type="noConversion"/>
  </si>
  <si>
    <t>태백동</t>
    <phoneticPr fontId="75" type="noConversion"/>
  </si>
  <si>
    <t>- 의창구 퇴촌동(법정동) 일부 → 성산구 반송동</t>
    <phoneticPr fontId="78" type="noConversion"/>
  </si>
  <si>
    <t>- 의창구 대원동·두대동·삼동동·덕정동(법정동) →  성산구 중앙동</t>
    <phoneticPr fontId="78" type="noConversion"/>
  </si>
  <si>
    <t>- 의창구 용지동(행정동) → 성산구 용지동(행정동)</t>
    <phoneticPr fontId="78" type="noConversion"/>
  </si>
  <si>
    <t xml:space="preserve">※ 의창구-성산구 행정구역 조정(2021. 7. 1.시행) </t>
    <phoneticPr fontId="78" type="noConversion"/>
  </si>
  <si>
    <t>외국인 총계</t>
    <phoneticPr fontId="3" type="noConversion"/>
  </si>
  <si>
    <t>외 국 인
(출입국관리소 등록신고)</t>
    <phoneticPr fontId="3" type="noConversion"/>
  </si>
  <si>
    <t>국내거소신고 외국인국적동포</t>
    <phoneticPr fontId="3" type="noConversion"/>
  </si>
  <si>
    <t>소계</t>
    <phoneticPr fontId="3" type="noConversion"/>
  </si>
  <si>
    <t>남</t>
    <phoneticPr fontId="3" type="noConversion"/>
  </si>
  <si>
    <t>여</t>
    <phoneticPr fontId="3" type="noConversion"/>
  </si>
  <si>
    <t>인        구</t>
    <phoneticPr fontId="6" type="noConversion"/>
  </si>
  <si>
    <t>(단위: 세대, 명)</t>
    <phoneticPr fontId="78" type="noConversion"/>
  </si>
  <si>
    <t>2025년 8월말 인구 현황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</si>
</sst>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0">
    <numFmt numFmtId="42" formatCode="_-&quot;₩&quot;* #,##0_-;\-&quot;₩&quot;* #,##0_-;_-&quot;₩&quot;* &quot;-&quot;_-;_-@_-"/>
    <numFmt numFmtId="41" formatCode="_-* #,##0_-;\-* #,##0_-;_-* &quot;-&quot;_-;_-@_-"/>
    <numFmt numFmtId="176" formatCode="#,##0_ "/>
    <numFmt numFmtId="177" formatCode="_-* #,##0.00_-;\-* #,##0.00_-;_-* &quot;-&quot;_-;_-@_-"/>
    <numFmt numFmtId="178" formatCode="_ * #,##0_ ;_ * \-#,##0_ ;_ * &quot;-&quot;_ ;_ @_ "/>
    <numFmt numFmtId="179" formatCode="_ * #,##0.00_ ;_ * \-#,##0.00_ ;_ * &quot;-&quot;??_ ;_ @_ "/>
    <numFmt numFmtId="180" formatCode="&quot;₩&quot;#,##0;&quot;₩&quot;&quot;₩&quot;&quot;₩&quot;&quot;₩&quot;&quot;₩&quot;&quot;₩&quot;&quot;₩&quot;&quot;₩&quot;\-#,##0"/>
    <numFmt numFmtId="181" formatCode="&quot;₩&quot;#,##0.00;&quot;₩&quot;&quot;₩&quot;&quot;₩&quot;&quot;₩&quot;&quot;₩&quot;&quot;₩&quot;&quot;₩&quot;&quot;₩&quot;\-#,##0.00"/>
    <numFmt numFmtId="182" formatCode="&quot;₩&quot;#,##0.00;&quot;₩&quot;&quot;₩&quot;&quot;₩&quot;&quot;₩&quot;&quot;₩&quot;&quot;₩&quot;\-#,##0.00"/>
    <numFmt numFmtId="183" formatCode="_ &quot;₩&quot;* #,##0.00_ ;_ &quot;₩&quot;* &quot;₩&quot;\-#,##0.00_ ;_ &quot;₩&quot;* &quot;-&quot;??_ ;_ @_ "/>
    <numFmt numFmtId="184" formatCode="&quot;₩&quot;#,##0;&quot;₩&quot;&quot;₩&quot;&quot;₩&quot;\-#,##0"/>
    <numFmt numFmtId="185" formatCode="&quot;₩&quot;#,##0;[Red]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"/>
    <numFmt numFmtId="186" formatCode="&quot;₩&quot;#,##0;[Red]&quot;₩&quot;&quot;₩&quot;\-#,##0"/>
    <numFmt numFmtId="187" formatCode="&quot;₩&quot;#,##0.00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.00"/>
    <numFmt numFmtId="188" formatCode="&quot;₩&quot;#,##0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"/>
    <numFmt numFmtId="189" formatCode="_ * #,##0.00_ ;_ * 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.00_ ;_ * &quot;-&quot;??_ ;_ @_ "/>
    <numFmt numFmtId="190" formatCode="&quot;₩&quot;#,##0.00;[Red]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.00"/>
    <numFmt numFmtId="191" formatCode="&quot;₩&quot;#,##0.00;&quot;₩&quot;\-#,##0.00"/>
    <numFmt numFmtId="192" formatCode="_-[$€-2]* #,##0.00_-;\-[$€-2]* #,##0.00_-;_-[$€-2]* &quot;-&quot;??_-"/>
    <numFmt numFmtId="193" formatCode="#,##0\ "/>
  </numFmts>
  <fonts count="91">
    <font>
      <sz val="11"/>
      <color theme="1"/>
      <name val="맑은 고딕"/>
      <family val="3"/>
      <charset val="129"/>
      <scheme val="minor"/>
    </font>
    <font>
      <sz val="11"/>
      <color indexed="8"/>
      <name val="맑은 고딕"/>
      <family val="3"/>
      <charset val="129"/>
    </font>
    <font>
      <sz val="11"/>
      <name val="돋움"/>
      <family val="3"/>
      <charset val="129"/>
    </font>
    <font>
      <sz val="8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10"/>
      <name val="굴림체"/>
      <family val="3"/>
      <charset val="129"/>
    </font>
    <font>
      <sz val="8"/>
      <name val="바탕"/>
      <family val="1"/>
      <charset val="129"/>
    </font>
    <font>
      <sz val="12"/>
      <name val="바탕체"/>
      <family val="1"/>
      <charset val="129"/>
    </font>
    <font>
      <sz val="11"/>
      <color indexed="9"/>
      <name val="맑은 고딕"/>
      <family val="3"/>
      <charset val="129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sz val="11"/>
      <color indexed="60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u/>
      <sz val="11"/>
      <color indexed="12"/>
      <name val="맑은 고딕"/>
      <family val="3"/>
      <charset val="129"/>
    </font>
    <font>
      <sz val="10"/>
      <name val="Arial"/>
      <family val="2"/>
    </font>
    <font>
      <sz val="10"/>
      <name val="Helv"/>
      <family val="2"/>
    </font>
    <font>
      <sz val="12"/>
      <name val="Times New Roman"/>
      <family val="1"/>
    </font>
    <font>
      <sz val="11"/>
      <color indexed="8"/>
      <name val="돋움"/>
      <family val="3"/>
      <charset val="129"/>
    </font>
    <font>
      <sz val="11"/>
      <color indexed="9"/>
      <name val="돋움"/>
      <family val="3"/>
      <charset val="129"/>
    </font>
    <font>
      <sz val="11"/>
      <color indexed="10"/>
      <name val="돋움"/>
      <family val="3"/>
      <charset val="129"/>
    </font>
    <font>
      <b/>
      <sz val="11"/>
      <color indexed="52"/>
      <name val="돋움"/>
      <family val="3"/>
      <charset val="129"/>
    </font>
    <font>
      <b/>
      <sz val="1"/>
      <color indexed="8"/>
      <name val="Courier"/>
      <family val="3"/>
    </font>
    <font>
      <sz val="11"/>
      <color indexed="20"/>
      <name val="돋움"/>
      <family val="3"/>
      <charset val="129"/>
    </font>
    <font>
      <sz val="1"/>
      <color indexed="8"/>
      <name val="Courier"/>
      <family val="3"/>
    </font>
    <font>
      <u/>
      <sz val="11"/>
      <color indexed="36"/>
      <name val="돋움"/>
      <family val="3"/>
      <charset val="129"/>
    </font>
    <font>
      <sz val="14"/>
      <name val="뼻뮝"/>
      <family val="3"/>
      <charset val="129"/>
    </font>
    <font>
      <sz val="10"/>
      <name val="바탕"/>
      <family val="1"/>
      <charset val="129"/>
    </font>
    <font>
      <sz val="11"/>
      <color indexed="60"/>
      <name val="돋움"/>
      <family val="3"/>
      <charset val="129"/>
    </font>
    <font>
      <sz val="9"/>
      <name val="돋움"/>
      <family val="3"/>
      <charset val="129"/>
    </font>
    <font>
      <b/>
      <sz val="10"/>
      <name val="돋움"/>
      <family val="3"/>
      <charset val="129"/>
    </font>
    <font>
      <sz val="12"/>
      <name val="뼻뮝"/>
      <family val="3"/>
      <charset val="129"/>
    </font>
    <font>
      <i/>
      <sz val="11"/>
      <color indexed="23"/>
      <name val="돋움"/>
      <family val="3"/>
      <charset val="129"/>
    </font>
    <font>
      <b/>
      <sz val="11"/>
      <color indexed="9"/>
      <name val="돋움"/>
      <family val="3"/>
      <charset val="129"/>
    </font>
    <font>
      <sz val="11"/>
      <name val="굴림체"/>
      <family val="3"/>
      <charset val="129"/>
    </font>
    <font>
      <sz val="11"/>
      <color indexed="52"/>
      <name val="돋움"/>
      <family val="3"/>
      <charset val="129"/>
    </font>
    <font>
      <b/>
      <sz val="11"/>
      <color indexed="8"/>
      <name val="돋움"/>
      <family val="3"/>
      <charset val="129"/>
    </font>
    <font>
      <sz val="11"/>
      <color indexed="62"/>
      <name val="돋움"/>
      <family val="3"/>
      <charset val="129"/>
    </font>
    <font>
      <b/>
      <sz val="14"/>
      <name val="바탕"/>
      <family val="1"/>
      <charset val="129"/>
    </font>
    <font>
      <b/>
      <sz val="15"/>
      <color indexed="56"/>
      <name val="돋움"/>
      <family val="3"/>
      <charset val="129"/>
    </font>
    <font>
      <b/>
      <sz val="13"/>
      <color indexed="56"/>
      <name val="돋움"/>
      <family val="3"/>
      <charset val="129"/>
    </font>
    <font>
      <b/>
      <sz val="11"/>
      <color indexed="56"/>
      <name val="돋움"/>
      <family val="3"/>
      <charset val="129"/>
    </font>
    <font>
      <sz val="11"/>
      <color indexed="17"/>
      <name val="돋움"/>
      <family val="3"/>
      <charset val="129"/>
    </font>
    <font>
      <b/>
      <sz val="11"/>
      <color indexed="63"/>
      <name val="돋움"/>
      <family val="3"/>
      <charset val="129"/>
    </font>
    <font>
      <b/>
      <sz val="12"/>
      <name val="돋움"/>
      <family val="3"/>
      <charset val="129"/>
    </font>
    <font>
      <b/>
      <sz val="16"/>
      <name val="바탕"/>
      <family val="1"/>
      <charset val="129"/>
    </font>
    <font>
      <sz val="12"/>
      <name val="ⓒoUAAA¨u"/>
      <family val="1"/>
      <charset val="129"/>
    </font>
    <font>
      <sz val="11"/>
      <name val="￥i￠￢￠?o"/>
      <family val="3"/>
      <charset val="129"/>
    </font>
    <font>
      <sz val="11"/>
      <name val="μ¸¿o"/>
      <family val="3"/>
      <charset val="129"/>
    </font>
    <font>
      <sz val="10"/>
      <name val="MS Sans Serif"/>
      <family val="2"/>
    </font>
    <font>
      <sz val="12"/>
      <name val="System"/>
      <family val="2"/>
    </font>
    <font>
      <sz val="12"/>
      <name val="±¼¸²A¼"/>
      <family val="3"/>
      <charset val="129"/>
    </font>
    <font>
      <b/>
      <sz val="10"/>
      <name val="Helv"/>
      <family val="2"/>
    </font>
    <font>
      <sz val="10"/>
      <name val="Times New Roman"/>
      <family val="1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8"/>
      <name val="Arial"/>
      <family val="2"/>
    </font>
    <font>
      <u/>
      <sz val="8"/>
      <color indexed="12"/>
      <name val="Times New Roman"/>
      <family val="1"/>
    </font>
    <font>
      <b/>
      <sz val="11"/>
      <name val="Helv"/>
      <family val="2"/>
    </font>
    <font>
      <sz val="8"/>
      <name val="바탕체"/>
      <family val="1"/>
      <charset val="129"/>
    </font>
    <font>
      <sz val="10"/>
      <name val="돋움"/>
      <family val="3"/>
      <charset val="129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  <font>
      <sz val="8"/>
      <name val="맑은 고딕"/>
      <family val="3"/>
      <charset val="129"/>
    </font>
    <font>
      <sz val="8"/>
      <name val="맑은 고딕"/>
      <family val="3"/>
      <charset val="129"/>
    </font>
    <font>
      <sz val="11"/>
      <color theme="1"/>
      <name val="맑은 고딕"/>
      <family val="3"/>
      <charset val="129"/>
      <scheme val="major"/>
    </font>
    <font>
      <sz val="12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12"/>
      <color rgb="FF000000"/>
      <name val="맑은 고딕"/>
      <family val="3"/>
      <charset val="129"/>
      <scheme val="minor"/>
    </font>
    <font>
      <b/>
      <sz val="12"/>
      <color rgb="FF000000"/>
      <name val="맑은 고딕"/>
      <family val="3"/>
      <charset val="129"/>
      <scheme val="minor"/>
    </font>
    <font>
      <b/>
      <sz val="12"/>
      <name val="맑은 고딕"/>
      <family val="3"/>
      <charset val="129"/>
      <scheme val="major"/>
    </font>
    <font>
      <b/>
      <sz val="12"/>
      <color theme="1"/>
      <name val="맑은 고딕"/>
      <family val="3"/>
      <charset val="129"/>
      <scheme val="major"/>
    </font>
    <font>
      <sz val="12"/>
      <color theme="1"/>
      <name val="맑은 고딕"/>
      <family val="3"/>
      <charset val="129"/>
      <scheme val="major"/>
    </font>
    <font>
      <sz val="12"/>
      <name val="맑은 고딕"/>
      <family val="3"/>
      <charset val="129"/>
      <scheme val="major"/>
    </font>
    <font>
      <sz val="10"/>
      <color rgb="FF000000"/>
      <name val="굴림"/>
      <family val="3"/>
      <charset val="129"/>
    </font>
    <font>
      <b/>
      <sz val="12"/>
      <color rgb="FF000000"/>
      <name val="맑은 고딕"/>
      <family val="3"/>
      <charset val="129"/>
      <scheme val="major"/>
    </font>
    <font>
      <b/>
      <sz val="12"/>
      <name val="굴림체"/>
      <family val="3"/>
      <charset val="129"/>
    </font>
    <font>
      <sz val="22"/>
      <color theme="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3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FF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theme="0"/>
        </stop>
        <stop position="1">
          <color theme="4"/>
        </stop>
      </gradientFill>
    </fill>
  </fills>
  <borders count="3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381">
    <xf numFmtId="0" fontId="0" fillId="0" borderId="0">
      <alignment vertical="center"/>
    </xf>
    <xf numFmtId="0" fontId="7" fillId="0" borderId="0"/>
    <xf numFmtId="0" fontId="7" fillId="0" borderId="0"/>
    <xf numFmtId="0" fontId="7" fillId="0" borderId="0"/>
    <xf numFmtId="0" fontId="5" fillId="0" borderId="0" applyFont="0" applyFill="0" applyBorder="0" applyAlignment="0" applyProtection="0"/>
    <xf numFmtId="0" fontId="25" fillId="0" borderId="0"/>
    <xf numFmtId="0" fontId="26" fillId="0" borderId="0"/>
    <xf numFmtId="0" fontId="26" fillId="0" borderId="0"/>
    <xf numFmtId="0" fontId="25" fillId="0" borderId="0" applyNumberFormat="0" applyFill="0" applyBorder="0" applyAlignment="0" applyProtection="0"/>
    <xf numFmtId="0" fontId="7" fillId="0" borderId="0"/>
    <xf numFmtId="0" fontId="7" fillId="0" borderId="0"/>
    <xf numFmtId="0" fontId="27" fillId="0" borderId="0"/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8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8" fillId="2" borderId="0" applyNumberFormat="0" applyBorder="0" applyAlignment="0" applyProtection="0">
      <alignment vertical="center"/>
    </xf>
    <xf numFmtId="0" fontId="28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8" fillId="3" borderId="0" applyNumberFormat="0" applyBorder="0" applyAlignment="0" applyProtection="0">
      <alignment vertical="center"/>
    </xf>
    <xf numFmtId="0" fontId="28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8" fillId="4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56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58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6" fillId="0" borderId="0" applyFont="0" applyFill="0" applyBorder="0" applyAlignment="0" applyProtection="0"/>
    <xf numFmtId="0" fontId="56" fillId="0" borderId="0" applyFont="0" applyFill="0" applyBorder="0" applyAlignment="0" applyProtection="0"/>
    <xf numFmtId="0" fontId="59" fillId="0" borderId="0"/>
    <xf numFmtId="0" fontId="58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11" fillId="3" borderId="0" applyNumberFormat="0" applyBorder="0" applyAlignment="0" applyProtection="0">
      <alignment vertical="center"/>
    </xf>
    <xf numFmtId="0" fontId="60" fillId="0" borderId="0"/>
    <xf numFmtId="0" fontId="61" fillId="0" borderId="0"/>
    <xf numFmtId="0" fontId="10" fillId="20" borderId="1" applyNumberFormat="0" applyAlignment="0" applyProtection="0">
      <alignment vertical="center"/>
    </xf>
    <xf numFmtId="0" fontId="62" fillId="0" borderId="0"/>
    <xf numFmtId="0" fontId="14" fillId="21" borderId="2" applyNumberFormat="0" applyAlignment="0" applyProtection="0">
      <alignment vertical="center"/>
    </xf>
    <xf numFmtId="178" fontId="25" fillId="0" borderId="0" applyFont="0" applyFill="0" applyBorder="0" applyAlignment="0" applyProtection="0"/>
    <xf numFmtId="0" fontId="2" fillId="0" borderId="0"/>
    <xf numFmtId="179" fontId="25" fillId="0" borderId="0" applyFont="0" applyFill="0" applyBorder="0" applyAlignment="0" applyProtection="0"/>
    <xf numFmtId="3" fontId="25" fillId="0" borderId="0" applyFont="0" applyFill="0" applyBorder="0" applyAlignment="0" applyProtection="0"/>
    <xf numFmtId="0" fontId="5" fillId="0" borderId="0" applyFont="0" applyFill="0" applyBorder="0" applyAlignment="0" applyProtection="0"/>
    <xf numFmtId="180" fontId="25" fillId="0" borderId="0" applyFont="0" applyFill="0" applyBorder="0" applyAlignment="0" applyProtection="0"/>
    <xf numFmtId="181" fontId="25" fillId="0" borderId="0" applyFont="0" applyFill="0" applyBorder="0" applyAlignment="0" applyProtection="0"/>
    <xf numFmtId="191" fontId="2" fillId="0" borderId="0" applyFont="0" applyFill="0" applyBorder="0" applyAlignment="0" applyProtection="0"/>
    <xf numFmtId="0" fontId="63" fillId="0" borderId="0"/>
    <xf numFmtId="0" fontId="25" fillId="0" borderId="0" applyFont="0" applyFill="0" applyBorder="0" applyAlignment="0" applyProtection="0"/>
    <xf numFmtId="0" fontId="63" fillId="0" borderId="0"/>
    <xf numFmtId="192" fontId="7" fillId="0" borderId="0" applyFont="0" applyFill="0" applyBorder="0" applyAlignment="0" applyProtection="0"/>
    <xf numFmtId="0" fontId="13" fillId="0" borderId="0" applyNumberFormat="0" applyFill="0" applyBorder="0" applyAlignment="0" applyProtection="0">
      <alignment vertical="center"/>
    </xf>
    <xf numFmtId="2" fontId="25" fillId="0" borderId="0" applyFont="0" applyFill="0" applyBorder="0" applyAlignment="0" applyProtection="0"/>
    <xf numFmtId="0" fontId="22" fillId="4" borderId="0" applyNumberFormat="0" applyBorder="0" applyAlignment="0" applyProtection="0">
      <alignment vertical="center"/>
    </xf>
    <xf numFmtId="38" fontId="64" fillId="22" borderId="0" applyNumberFormat="0" applyBorder="0" applyAlignment="0" applyProtection="0"/>
    <xf numFmtId="38" fontId="64" fillId="23" borderId="0" applyNumberFormat="0" applyBorder="0" applyAlignment="0" applyProtection="0"/>
    <xf numFmtId="0" fontId="65" fillId="0" borderId="0">
      <alignment horizontal="left"/>
    </xf>
    <xf numFmtId="0" fontId="66" fillId="0" borderId="3" applyNumberFormat="0" applyAlignment="0" applyProtection="0">
      <alignment horizontal="left" vertical="center"/>
    </xf>
    <xf numFmtId="0" fontId="66" fillId="0" borderId="4">
      <alignment horizontal="left" vertical="center"/>
    </xf>
    <xf numFmtId="0" fontId="19" fillId="0" borderId="5" applyNumberFormat="0" applyFill="0" applyAlignment="0" applyProtection="0">
      <alignment vertical="center"/>
    </xf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20" fillId="0" borderId="6" applyNumberFormat="0" applyFill="0" applyAlignment="0" applyProtection="0">
      <alignment vertical="center"/>
    </xf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21" fillId="0" borderId="7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top"/>
      <protection locked="0"/>
    </xf>
    <xf numFmtId="0" fontId="17" fillId="7" borderId="1" applyNumberFormat="0" applyAlignment="0" applyProtection="0">
      <alignment vertical="center"/>
    </xf>
    <xf numFmtId="10" fontId="64" fillId="24" borderId="8" applyNumberFormat="0" applyBorder="0" applyAlignment="0" applyProtection="0"/>
    <xf numFmtId="10" fontId="64" fillId="23" borderId="8" applyNumberFormat="0" applyBorder="0" applyAlignment="0" applyProtection="0"/>
    <xf numFmtId="0" fontId="17" fillId="7" borderId="1" applyNumberFormat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178" fontId="25" fillId="0" borderId="0" applyFont="0" applyFill="0" applyBorder="0" applyAlignment="0" applyProtection="0"/>
    <xf numFmtId="183" fontId="2" fillId="0" borderId="0" applyFont="0" applyFill="0" applyBorder="0" applyAlignment="0" applyProtection="0"/>
    <xf numFmtId="184" fontId="2" fillId="0" borderId="0" applyFont="0" applyFill="0" applyBorder="0" applyAlignment="0" applyProtection="0"/>
    <xf numFmtId="0" fontId="69" fillId="0" borderId="1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12" fillId="25" borderId="0" applyNumberFormat="0" applyBorder="0" applyAlignment="0" applyProtection="0">
      <alignment vertical="center"/>
    </xf>
    <xf numFmtId="182" fontId="7" fillId="0" borderId="0"/>
    <xf numFmtId="0" fontId="7" fillId="0" borderId="0"/>
    <xf numFmtId="0" fontId="25" fillId="0" borderId="0"/>
    <xf numFmtId="0" fontId="2" fillId="26" borderId="11" applyNumberFormat="0" applyFont="0" applyAlignment="0" applyProtection="0">
      <alignment vertical="center"/>
    </xf>
    <xf numFmtId="0" fontId="23" fillId="20" borderId="12" applyNumberFormat="0" applyAlignment="0" applyProtection="0">
      <alignment vertical="center"/>
    </xf>
    <xf numFmtId="10" fontId="25" fillId="0" borderId="0" applyFont="0" applyFill="0" applyBorder="0" applyAlignment="0" applyProtection="0"/>
    <xf numFmtId="0" fontId="69" fillId="0" borderId="0"/>
    <xf numFmtId="0" fontId="18" fillId="0" borderId="0" applyNumberFormat="0" applyFill="0" applyBorder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25" fillId="0" borderId="14" applyNumberFormat="0" applyFont="0" applyFill="0" applyAlignment="0" applyProtection="0"/>
    <xf numFmtId="0" fontId="25" fillId="0" borderId="14" applyNumberFormat="0" applyFont="0" applyFill="0" applyAlignment="0" applyProtection="0"/>
    <xf numFmtId="0" fontId="70" fillId="0" borderId="15">
      <alignment horizontal="left"/>
    </xf>
    <xf numFmtId="0" fontId="9" fillId="0" borderId="0" applyNumberFormat="0" applyFill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20" borderId="1" applyNumberFormat="0" applyAlignment="0" applyProtection="0">
      <alignment vertical="center"/>
    </xf>
    <xf numFmtId="0" fontId="10" fillId="20" borderId="1" applyNumberFormat="0" applyAlignment="0" applyProtection="0">
      <alignment vertical="center"/>
    </xf>
    <xf numFmtId="0" fontId="31" fillId="20" borderId="1" applyNumberFormat="0" applyAlignment="0" applyProtection="0">
      <alignment vertical="center"/>
    </xf>
    <xf numFmtId="185" fontId="7" fillId="0" borderId="0">
      <protection locked="0"/>
    </xf>
    <xf numFmtId="0" fontId="32" fillId="0" borderId="0">
      <protection locked="0"/>
    </xf>
    <xf numFmtId="0" fontId="32" fillId="0" borderId="0">
      <protection locked="0"/>
    </xf>
    <xf numFmtId="0" fontId="33" fillId="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4" fillId="0" borderId="0">
      <protection locked="0"/>
    </xf>
    <xf numFmtId="0" fontId="34" fillId="0" borderId="0">
      <protection locked="0"/>
    </xf>
    <xf numFmtId="0" fontId="35" fillId="0" borderId="0" applyNumberFormat="0" applyFill="0" applyBorder="0" applyAlignment="0" applyProtection="0">
      <alignment vertical="top"/>
      <protection locked="0"/>
    </xf>
    <xf numFmtId="40" fontId="36" fillId="0" borderId="0" applyFont="0" applyFill="0" applyBorder="0" applyAlignment="0" applyProtection="0"/>
    <xf numFmtId="38" fontId="36" fillId="0" borderId="0" applyFont="0" applyFill="0" applyBorder="0" applyAlignment="0" applyProtection="0"/>
    <xf numFmtId="0" fontId="2" fillId="26" borderId="11" applyNumberFormat="0" applyFont="0" applyAlignment="0" applyProtection="0">
      <alignment vertical="center"/>
    </xf>
    <xf numFmtId="0" fontId="1" fillId="26" borderId="11" applyNumberFormat="0" applyFont="0" applyAlignment="0" applyProtection="0">
      <alignment vertical="center"/>
    </xf>
    <xf numFmtId="0" fontId="2" fillId="26" borderId="11" applyNumberFormat="0" applyFont="0" applyAlignment="0" applyProtection="0">
      <alignment vertical="center"/>
    </xf>
    <xf numFmtId="0" fontId="7" fillId="26" borderId="11" applyNumberFormat="0" applyFont="0" applyAlignment="0" applyProtection="0">
      <alignment vertical="center"/>
    </xf>
    <xf numFmtId="0" fontId="36" fillId="0" borderId="0" applyFont="0" applyFill="0" applyBorder="0" applyAlignment="0" applyProtection="0"/>
    <xf numFmtId="0" fontId="36" fillId="0" borderId="0" applyFont="0" applyFill="0" applyBorder="0" applyAlignment="0" applyProtection="0"/>
    <xf numFmtId="0" fontId="37" fillId="0" borderId="0">
      <alignment vertical="center"/>
    </xf>
    <xf numFmtId="9" fontId="2" fillId="0" borderId="0" applyFont="0" applyFill="0" applyBorder="0" applyAlignment="0" applyProtection="0"/>
    <xf numFmtId="0" fontId="38" fillId="25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9" fillId="0" borderId="0">
      <alignment horizontal="center" vertical="center"/>
    </xf>
    <xf numFmtId="0" fontId="40" fillId="0" borderId="0">
      <alignment horizontal="center" vertical="center"/>
    </xf>
    <xf numFmtId="0" fontId="41" fillId="0" borderId="0"/>
    <xf numFmtId="0" fontId="4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3" fillId="21" borderId="2" applyNumberFormat="0" applyAlignment="0" applyProtection="0">
      <alignment vertical="center"/>
    </xf>
    <xf numFmtId="0" fontId="14" fillId="21" borderId="2" applyNumberFormat="0" applyAlignment="0" applyProtection="0">
      <alignment vertical="center"/>
    </xf>
    <xf numFmtId="0" fontId="43" fillId="21" borderId="2" applyNumberFormat="0" applyAlignment="0" applyProtection="0">
      <alignment vertical="center"/>
    </xf>
    <xf numFmtId="186" fontId="25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44" fillId="0" borderId="0" applyFont="0" applyFill="0" applyBorder="0" applyAlignment="0" applyProtection="0">
      <alignment vertical="center"/>
    </xf>
    <xf numFmtId="0" fontId="7" fillId="0" borderId="0" applyFont="0" applyFill="0" applyBorder="0" applyAlignment="0" applyProtection="0"/>
    <xf numFmtId="41" fontId="1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1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25" fillId="0" borderId="0"/>
    <xf numFmtId="0" fontId="5" fillId="0" borderId="0" applyFont="0" applyFill="0" applyBorder="0" applyAlignment="0" applyProtection="0"/>
    <xf numFmtId="0" fontId="26" fillId="0" borderId="0"/>
    <xf numFmtId="0" fontId="45" fillId="0" borderId="9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45" fillId="0" borderId="9" applyNumberFormat="0" applyFill="0" applyAlignment="0" applyProtection="0">
      <alignment vertical="center"/>
    </xf>
    <xf numFmtId="0" fontId="46" fillId="0" borderId="13" applyNumberFormat="0" applyFill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46" fillId="0" borderId="13" applyNumberFormat="0" applyFill="0" applyAlignment="0" applyProtection="0">
      <alignment vertical="center"/>
    </xf>
    <xf numFmtId="0" fontId="47" fillId="7" borderId="1" applyNumberFormat="0" applyAlignment="0" applyProtection="0">
      <alignment vertical="center"/>
    </xf>
    <xf numFmtId="0" fontId="17" fillId="7" borderId="1" applyNumberFormat="0" applyAlignment="0" applyProtection="0">
      <alignment vertical="center"/>
    </xf>
    <xf numFmtId="0" fontId="47" fillId="7" borderId="1" applyNumberFormat="0" applyAlignment="0" applyProtection="0">
      <alignment vertical="center"/>
    </xf>
    <xf numFmtId="4" fontId="34" fillId="0" borderId="0">
      <protection locked="0"/>
    </xf>
    <xf numFmtId="187" fontId="7" fillId="0" borderId="0">
      <protection locked="0"/>
    </xf>
    <xf numFmtId="0" fontId="48" fillId="0" borderId="0">
      <alignment vertical="center"/>
    </xf>
    <xf numFmtId="0" fontId="49" fillId="0" borderId="5" applyNumberFormat="0" applyFill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0" borderId="6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50" fillId="0" borderId="6" applyNumberFormat="0" applyFill="0" applyAlignment="0" applyProtection="0">
      <alignment vertical="center"/>
    </xf>
    <xf numFmtId="0" fontId="51" fillId="0" borderId="7" applyNumberFormat="0" applyFill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51" fillId="0" borderId="7" applyNumberFormat="0" applyFill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52" fillId="4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52" fillId="4" borderId="0" applyNumberFormat="0" applyBorder="0" applyAlignment="0" applyProtection="0">
      <alignment vertical="center"/>
    </xf>
    <xf numFmtId="0" fontId="53" fillId="20" borderId="12" applyNumberFormat="0" applyAlignment="0" applyProtection="0">
      <alignment vertical="center"/>
    </xf>
    <xf numFmtId="0" fontId="23" fillId="20" borderId="12" applyNumberFormat="0" applyAlignment="0" applyProtection="0">
      <alignment vertical="center"/>
    </xf>
    <xf numFmtId="0" fontId="53" fillId="20" borderId="12" applyNumberFormat="0" applyAlignment="0" applyProtection="0">
      <alignment vertical="center"/>
    </xf>
    <xf numFmtId="41" fontId="2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54" fillId="0" borderId="0"/>
    <xf numFmtId="0" fontId="55" fillId="0" borderId="0">
      <alignment vertical="center"/>
    </xf>
    <xf numFmtId="42" fontId="2" fillId="0" borderId="0" applyFont="0" applyFill="0" applyBorder="0" applyAlignment="0" applyProtection="0"/>
    <xf numFmtId="188" fontId="7" fillId="0" borderId="0">
      <protection locked="0"/>
    </xf>
    <xf numFmtId="0" fontId="2" fillId="0" borderId="0">
      <alignment vertical="center"/>
    </xf>
    <xf numFmtId="0" fontId="1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5" fillId="0" borderId="0"/>
    <xf numFmtId="0" fontId="25" fillId="0" borderId="0"/>
    <xf numFmtId="0" fontId="2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" fillId="0" borderId="0">
      <alignment vertical="center"/>
    </xf>
    <xf numFmtId="0" fontId="2" fillId="0" borderId="0"/>
    <xf numFmtId="0" fontId="44" fillId="0" borderId="0"/>
    <xf numFmtId="0" fontId="2" fillId="0" borderId="0">
      <alignment vertical="center"/>
    </xf>
    <xf numFmtId="0" fontId="7" fillId="0" borderId="0"/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5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" fillId="0" borderId="0"/>
    <xf numFmtId="0" fontId="2" fillId="0" borderId="0">
      <alignment vertical="center"/>
    </xf>
    <xf numFmtId="0" fontId="1" fillId="0" borderId="0">
      <alignment vertical="center"/>
    </xf>
    <xf numFmtId="0" fontId="25" fillId="0" borderId="0"/>
    <xf numFmtId="0" fontId="2" fillId="0" borderId="0">
      <alignment vertical="center"/>
    </xf>
    <xf numFmtId="0" fontId="25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2" fillId="0" borderId="0"/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4" fillId="0" borderId="0" applyNumberFormat="0" applyFill="0" applyBorder="0" applyAlignment="0" applyProtection="0">
      <alignment vertical="top"/>
      <protection locked="0"/>
    </xf>
    <xf numFmtId="0" fontId="34" fillId="0" borderId="14">
      <protection locked="0"/>
    </xf>
    <xf numFmtId="189" fontId="7" fillId="0" borderId="0">
      <protection locked="0"/>
    </xf>
    <xf numFmtId="190" fontId="7" fillId="0" borderId="0">
      <protection locked="0"/>
    </xf>
    <xf numFmtId="41" fontId="1" fillId="0" borderId="0" applyFont="0" applyFill="0" applyBorder="0" applyAlignment="0" applyProtection="0">
      <alignment vertical="center"/>
    </xf>
  </cellStyleXfs>
  <cellXfs count="69">
    <xf numFmtId="0" fontId="0" fillId="0" borderId="0" xfId="0">
      <alignment vertical="center"/>
    </xf>
    <xf numFmtId="0" fontId="71" fillId="27" borderId="0" xfId="375" applyFont="1" applyFill="1"/>
    <xf numFmtId="0" fontId="25" fillId="0" borderId="0" xfId="375"/>
    <xf numFmtId="0" fontId="25" fillId="27" borderId="0" xfId="375" applyFill="1"/>
    <xf numFmtId="0" fontId="25" fillId="28" borderId="16" xfId="375" applyFill="1" applyBorder="1"/>
    <xf numFmtId="0" fontId="25" fillId="29" borderId="17" xfId="375" applyFill="1" applyBorder="1"/>
    <xf numFmtId="0" fontId="72" fillId="30" borderId="18" xfId="375" applyFont="1" applyFill="1" applyBorder="1" applyAlignment="1">
      <alignment horizontal="center"/>
    </xf>
    <xf numFmtId="0" fontId="73" fillId="31" borderId="19" xfId="375" applyFont="1" applyFill="1" applyBorder="1" applyAlignment="1">
      <alignment horizontal="center"/>
    </xf>
    <xf numFmtId="0" fontId="72" fillId="30" borderId="19" xfId="375" applyFont="1" applyFill="1" applyBorder="1" applyAlignment="1">
      <alignment horizontal="center"/>
    </xf>
    <xf numFmtId="0" fontId="72" fillId="30" borderId="20" xfId="375" applyFont="1" applyFill="1" applyBorder="1" applyAlignment="1">
      <alignment horizontal="center"/>
    </xf>
    <xf numFmtId="0" fontId="25" fillId="29" borderId="21" xfId="375" applyFill="1" applyBorder="1"/>
    <xf numFmtId="0" fontId="25" fillId="28" borderId="22" xfId="375" applyFill="1" applyBorder="1"/>
    <xf numFmtId="0" fontId="25" fillId="29" borderId="22" xfId="375" applyFill="1" applyBorder="1"/>
    <xf numFmtId="0" fontId="25" fillId="28" borderId="23" xfId="375" applyFill="1" applyBorder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76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77" fillId="0" borderId="0" xfId="0" applyFont="1">
      <alignment vertical="center"/>
    </xf>
    <xf numFmtId="0" fontId="81" fillId="27" borderId="8" xfId="0" applyFont="1" applyFill="1" applyBorder="1" applyAlignment="1">
      <alignment horizontal="center" vertical="center"/>
    </xf>
    <xf numFmtId="177" fontId="81" fillId="33" borderId="8" xfId="217" applyNumberFormat="1" applyFont="1" applyFill="1" applyBorder="1" applyAlignment="1">
      <alignment horizontal="center" vertical="center"/>
    </xf>
    <xf numFmtId="176" fontId="81" fillId="33" borderId="8" xfId="217" applyNumberFormat="1" applyFont="1" applyFill="1" applyBorder="1" applyAlignment="1">
      <alignment horizontal="right" vertical="center"/>
    </xf>
    <xf numFmtId="0" fontId="83" fillId="0" borderId="8" xfId="0" applyFont="1" applyBorder="1" applyAlignment="1">
      <alignment horizontal="center" vertical="center"/>
    </xf>
    <xf numFmtId="176" fontId="83" fillId="34" borderId="8" xfId="0" applyNumberFormat="1" applyFont="1" applyFill="1" applyBorder="1" applyAlignment="1">
      <alignment horizontal="right" vertical="center"/>
    </xf>
    <xf numFmtId="176" fontId="84" fillId="34" borderId="8" xfId="0" applyNumberFormat="1" applyFont="1" applyFill="1" applyBorder="1" applyAlignment="1">
      <alignment horizontal="right" vertical="center"/>
    </xf>
    <xf numFmtId="0" fontId="83" fillId="0" borderId="8" xfId="0" applyFont="1" applyFill="1" applyBorder="1" applyAlignment="1">
      <alignment horizontal="center" vertical="center"/>
    </xf>
    <xf numFmtId="0" fontId="0" fillId="0" borderId="0" xfId="0" applyAlignment="1">
      <alignment horizontal="right" vertical="center"/>
    </xf>
    <xf numFmtId="3" fontId="85" fillId="35" borderId="26" xfId="0" applyNumberFormat="1" applyFont="1" applyFill="1" applyBorder="1" applyAlignment="1">
      <alignment horizontal="right" vertical="center"/>
    </xf>
    <xf numFmtId="41" fontId="0" fillId="0" borderId="0" xfId="217" applyFont="1">
      <alignment vertical="center"/>
    </xf>
    <xf numFmtId="41" fontId="77" fillId="0" borderId="0" xfId="217" applyFont="1">
      <alignment vertical="center"/>
    </xf>
    <xf numFmtId="0" fontId="87" fillId="27" borderId="8" xfId="0" applyFont="1" applyFill="1" applyBorder="1" applyAlignment="1">
      <alignment horizontal="center" vertical="center" wrapText="1"/>
    </xf>
    <xf numFmtId="0" fontId="87" fillId="27" borderId="8" xfId="0" applyFont="1" applyFill="1" applyBorder="1" applyAlignment="1">
      <alignment horizontal="center" vertical="center"/>
    </xf>
    <xf numFmtId="176" fontId="87" fillId="33" borderId="8" xfId="222" applyNumberFormat="1" applyFont="1" applyFill="1" applyBorder="1" applyAlignment="1">
      <alignment horizontal="right" vertical="center" wrapText="1"/>
    </xf>
    <xf numFmtId="41" fontId="77" fillId="34" borderId="8" xfId="222" applyFont="1" applyFill="1" applyBorder="1">
      <alignment vertical="center"/>
    </xf>
    <xf numFmtId="41" fontId="0" fillId="32" borderId="8" xfId="0" applyNumberFormat="1" applyFont="1" applyFill="1" applyBorder="1" applyAlignment="1">
      <alignment horizontal="center" vertical="center"/>
    </xf>
    <xf numFmtId="41" fontId="77" fillId="37" borderId="8" xfId="380" applyFont="1" applyFill="1" applyBorder="1">
      <alignment vertical="center"/>
    </xf>
    <xf numFmtId="41" fontId="77" fillId="0" borderId="8" xfId="380" applyFont="1" applyBorder="1">
      <alignment vertical="center"/>
    </xf>
    <xf numFmtId="41" fontId="83" fillId="34" borderId="8" xfId="222" applyFont="1" applyFill="1" applyBorder="1">
      <alignment vertical="center"/>
    </xf>
    <xf numFmtId="193" fontId="83" fillId="34" borderId="8" xfId="0" applyNumberFormat="1" applyFont="1" applyFill="1" applyBorder="1">
      <alignment vertical="center"/>
    </xf>
    <xf numFmtId="0" fontId="89" fillId="27" borderId="8" xfId="0" applyFont="1" applyFill="1" applyBorder="1" applyAlignment="1">
      <alignment horizontal="center" vertical="center"/>
    </xf>
    <xf numFmtId="41" fontId="90" fillId="34" borderId="8" xfId="222" applyFont="1" applyFill="1" applyBorder="1">
      <alignment vertical="center"/>
    </xf>
    <xf numFmtId="41" fontId="89" fillId="33" borderId="8" xfId="222" applyNumberFormat="1" applyFont="1" applyFill="1" applyBorder="1" applyAlignment="1">
      <alignment vertical="center" wrapText="1"/>
    </xf>
    <xf numFmtId="176" fontId="82" fillId="34" borderId="8" xfId="222" applyNumberFormat="1" applyFont="1" applyFill="1" applyBorder="1" applyAlignment="1">
      <alignment horizontal="right" vertical="center"/>
    </xf>
    <xf numFmtId="41" fontId="90" fillId="32" borderId="8" xfId="222" applyFont="1" applyFill="1" applyBorder="1">
      <alignment vertical="center"/>
    </xf>
    <xf numFmtId="0" fontId="82" fillId="34" borderId="8" xfId="0" applyFont="1" applyFill="1" applyBorder="1" applyAlignment="1">
      <alignment horizontal="center" vertical="center"/>
    </xf>
    <xf numFmtId="176" fontId="82" fillId="34" borderId="8" xfId="0" applyNumberFormat="1" applyFont="1" applyFill="1" applyBorder="1" applyAlignment="1">
      <alignment horizontal="right" vertical="center"/>
    </xf>
    <xf numFmtId="3" fontId="86" fillId="34" borderId="26" xfId="0" applyNumberFormat="1" applyFont="1" applyFill="1" applyBorder="1" applyAlignment="1">
      <alignment horizontal="right" vertical="center"/>
    </xf>
    <xf numFmtId="0" fontId="88" fillId="0" borderId="0" xfId="0" applyFont="1" applyFill="1" applyBorder="1" applyAlignment="1">
      <alignment vertical="center"/>
    </xf>
    <xf numFmtId="0" fontId="77" fillId="0" borderId="8" xfId="380" applyNumberFormat="1" applyFont="1" applyBorder="1">
      <alignment vertical="center"/>
    </xf>
    <xf numFmtId="0" fontId="77" fillId="37" borderId="8" xfId="380" applyNumberFormat="1" applyFont="1" applyFill="1" applyBorder="1">
      <alignment vertical="center"/>
    </xf>
    <xf numFmtId="0" fontId="88" fillId="38" borderId="0" xfId="0" applyFont="1" applyFill="1" applyBorder="1" applyAlignment="1">
      <alignment horizontal="center" vertical="center"/>
    </xf>
    <xf numFmtId="0" fontId="87" fillId="27" borderId="24" xfId="0" applyFont="1" applyFill="1" applyBorder="1" applyAlignment="1">
      <alignment horizontal="center" vertical="center" wrapText="1"/>
    </xf>
    <xf numFmtId="0" fontId="87" fillId="27" borderId="4" xfId="0" applyFont="1" applyFill="1" applyBorder="1" applyAlignment="1">
      <alignment horizontal="center" vertical="center" wrapText="1"/>
    </xf>
    <xf numFmtId="0" fontId="87" fillId="27" borderId="25" xfId="0" applyFont="1" applyFill="1" applyBorder="1" applyAlignment="1">
      <alignment horizontal="center" vertical="center" wrapText="1"/>
    </xf>
    <xf numFmtId="0" fontId="89" fillId="27" borderId="24" xfId="0" applyFont="1" applyFill="1" applyBorder="1" applyAlignment="1">
      <alignment horizontal="center" vertical="center"/>
    </xf>
    <xf numFmtId="0" fontId="0" fillId="0" borderId="4" xfId="0" applyFont="1" applyBorder="1">
      <alignment vertical="center"/>
    </xf>
    <xf numFmtId="0" fontId="0" fillId="0" borderId="25" xfId="0" applyFont="1" applyBorder="1">
      <alignment vertical="center"/>
    </xf>
    <xf numFmtId="0" fontId="79" fillId="36" borderId="30" xfId="0" quotePrefix="1" applyFont="1" applyFill="1" applyBorder="1" applyAlignment="1">
      <alignment horizontal="left" vertical="center" wrapText="1"/>
    </xf>
    <xf numFmtId="0" fontId="79" fillId="36" borderId="10" xfId="0" quotePrefix="1" applyFont="1" applyFill="1" applyBorder="1" applyAlignment="1">
      <alignment horizontal="left" vertical="center" wrapText="1"/>
    </xf>
    <xf numFmtId="0" fontId="79" fillId="36" borderId="10" xfId="0" applyFont="1" applyFill="1" applyBorder="1" applyAlignment="1">
      <alignment horizontal="left" vertical="center" wrapText="1"/>
    </xf>
    <xf numFmtId="0" fontId="81" fillId="27" borderId="22" xfId="0" applyFont="1" applyFill="1" applyBorder="1" applyAlignment="1">
      <alignment horizontal="center" vertical="center" wrapText="1"/>
    </xf>
    <xf numFmtId="0" fontId="76" fillId="0" borderId="21" xfId="0" applyFont="1" applyBorder="1" applyAlignment="1">
      <alignment horizontal="center" vertical="center"/>
    </xf>
    <xf numFmtId="0" fontId="81" fillId="27" borderId="24" xfId="0" applyFont="1" applyFill="1" applyBorder="1" applyAlignment="1">
      <alignment horizontal="center" vertical="center" wrapText="1"/>
    </xf>
    <xf numFmtId="0" fontId="76" fillId="0" borderId="4" xfId="0" applyFont="1" applyBorder="1" applyAlignment="1">
      <alignment horizontal="center" vertical="center"/>
    </xf>
    <xf numFmtId="0" fontId="80" fillId="36" borderId="27" xfId="0" applyFont="1" applyFill="1" applyBorder="1" applyAlignment="1">
      <alignment horizontal="left" vertical="center" wrapText="1"/>
    </xf>
    <xf numFmtId="0" fontId="80" fillId="36" borderId="28" xfId="0" applyFont="1" applyFill="1" applyBorder="1" applyAlignment="1">
      <alignment horizontal="left" vertical="center" wrapText="1"/>
    </xf>
    <xf numFmtId="0" fontId="79" fillId="36" borderId="29" xfId="0" quotePrefix="1" applyFont="1" applyFill="1" applyBorder="1" applyAlignment="1">
      <alignment horizontal="left" vertical="center" wrapText="1"/>
    </xf>
    <xf numFmtId="0" fontId="79" fillId="36" borderId="0" xfId="0" quotePrefix="1" applyFont="1" applyFill="1" applyBorder="1" applyAlignment="1">
      <alignment horizontal="left" vertical="center" wrapText="1"/>
    </xf>
    <xf numFmtId="0" fontId="79" fillId="36" borderId="0" xfId="0" applyFont="1" applyFill="1" applyBorder="1" applyAlignment="1">
      <alignment horizontal="left" vertical="center" wrapText="1"/>
    </xf>
  </cellXfs>
  <cellStyles count="381">
    <cellStyle name="??&amp;O?&amp;H?_x0008__x000f__x0007_?_x0007__x0001__x0001_" xfId="1" xr:uid="{00000000-0005-0000-0000-000000000000}"/>
    <cellStyle name="??&amp;O?&amp;H?_x0008_??_x0007__x0001__x0001_" xfId="2" xr:uid="{00000000-0005-0000-0000-000001000000}"/>
    <cellStyle name="_Book1" xfId="3" xr:uid="{00000000-0005-0000-0000-000002000000}"/>
    <cellStyle name="_Book1_1" xfId="4" xr:uid="{00000000-0005-0000-0000-000003000000}"/>
    <cellStyle name="_Book1_Book1" xfId="5" xr:uid="{00000000-0005-0000-0000-000004000000}"/>
    <cellStyle name="_Capex Tracking Control Sheet -ADMIN " xfId="6" xr:uid="{00000000-0005-0000-0000-000005000000}"/>
    <cellStyle name="_Project tracking Puri (Diana) per March'06 " xfId="7" xr:uid="{00000000-0005-0000-0000-000006000000}"/>
    <cellStyle name="_Recon with FAR " xfId="8" xr:uid="{00000000-0005-0000-0000-000007000000}"/>
    <cellStyle name="_금융점포(광주)" xfId="9" xr:uid="{00000000-0005-0000-0000-000008000000}"/>
    <cellStyle name="_은행별 점포현황(202011년12월말기준)" xfId="10" xr:uid="{00000000-0005-0000-0000-000009000000}"/>
    <cellStyle name="¤@?e_TEST-1 " xfId="11" xr:uid="{00000000-0005-0000-0000-00000A000000}"/>
    <cellStyle name="20% - Accent1" xfId="12" xr:uid="{00000000-0005-0000-0000-00000B000000}"/>
    <cellStyle name="20% - Accent2" xfId="13" xr:uid="{00000000-0005-0000-0000-00000C000000}"/>
    <cellStyle name="20% - Accent3" xfId="14" xr:uid="{00000000-0005-0000-0000-00000D000000}"/>
    <cellStyle name="20% - Accent4" xfId="15" xr:uid="{00000000-0005-0000-0000-00000E000000}"/>
    <cellStyle name="20% - Accent5" xfId="16" xr:uid="{00000000-0005-0000-0000-00000F000000}"/>
    <cellStyle name="20% - Accent6" xfId="17" xr:uid="{00000000-0005-0000-0000-000010000000}"/>
    <cellStyle name="20% - 강조색1 2" xfId="18" xr:uid="{00000000-0005-0000-0000-000011000000}"/>
    <cellStyle name="20% - 강조색1 2 2" xfId="19" xr:uid="{00000000-0005-0000-0000-000012000000}"/>
    <cellStyle name="20% - 강조색1 3" xfId="20" xr:uid="{00000000-0005-0000-0000-000013000000}"/>
    <cellStyle name="20% - 강조색2 2" xfId="21" xr:uid="{00000000-0005-0000-0000-000014000000}"/>
    <cellStyle name="20% - 강조색2 2 2" xfId="22" xr:uid="{00000000-0005-0000-0000-000015000000}"/>
    <cellStyle name="20% - 강조색2 3" xfId="23" xr:uid="{00000000-0005-0000-0000-000016000000}"/>
    <cellStyle name="20% - 강조색3 2" xfId="24" xr:uid="{00000000-0005-0000-0000-000017000000}"/>
    <cellStyle name="20% - 강조색3 2 2" xfId="25" xr:uid="{00000000-0005-0000-0000-000018000000}"/>
    <cellStyle name="20% - 강조색3 3" xfId="26" xr:uid="{00000000-0005-0000-0000-000019000000}"/>
    <cellStyle name="20% - 강조색4 2" xfId="27" xr:uid="{00000000-0005-0000-0000-00001A000000}"/>
    <cellStyle name="20% - 강조색4 2 2" xfId="28" xr:uid="{00000000-0005-0000-0000-00001B000000}"/>
    <cellStyle name="20% - 강조색4 3" xfId="29" xr:uid="{00000000-0005-0000-0000-00001C000000}"/>
    <cellStyle name="20% - 강조색5 2" xfId="30" xr:uid="{00000000-0005-0000-0000-00001D000000}"/>
    <cellStyle name="20% - 강조색5 2 2" xfId="31" xr:uid="{00000000-0005-0000-0000-00001E000000}"/>
    <cellStyle name="20% - 강조색5 3" xfId="32" xr:uid="{00000000-0005-0000-0000-00001F000000}"/>
    <cellStyle name="20% - 강조색6 2" xfId="33" xr:uid="{00000000-0005-0000-0000-000020000000}"/>
    <cellStyle name="20% - 강조색6 2 2" xfId="34" xr:uid="{00000000-0005-0000-0000-000021000000}"/>
    <cellStyle name="20% - 강조색6 3" xfId="35" xr:uid="{00000000-0005-0000-0000-000022000000}"/>
    <cellStyle name="40% - Accent1" xfId="36" xr:uid="{00000000-0005-0000-0000-000023000000}"/>
    <cellStyle name="40% - Accent2" xfId="37" xr:uid="{00000000-0005-0000-0000-000024000000}"/>
    <cellStyle name="40% - Accent3" xfId="38" xr:uid="{00000000-0005-0000-0000-000025000000}"/>
    <cellStyle name="40% - Accent4" xfId="39" xr:uid="{00000000-0005-0000-0000-000026000000}"/>
    <cellStyle name="40% - Accent5" xfId="40" xr:uid="{00000000-0005-0000-0000-000027000000}"/>
    <cellStyle name="40% - Accent6" xfId="41" xr:uid="{00000000-0005-0000-0000-000028000000}"/>
    <cellStyle name="40% - 강조색1 2" xfId="42" xr:uid="{00000000-0005-0000-0000-000029000000}"/>
    <cellStyle name="40% - 강조색1 2 2" xfId="43" xr:uid="{00000000-0005-0000-0000-00002A000000}"/>
    <cellStyle name="40% - 강조색1 3" xfId="44" xr:uid="{00000000-0005-0000-0000-00002B000000}"/>
    <cellStyle name="40% - 강조색2 2" xfId="45" xr:uid="{00000000-0005-0000-0000-00002C000000}"/>
    <cellStyle name="40% - 강조색2 2 2" xfId="46" xr:uid="{00000000-0005-0000-0000-00002D000000}"/>
    <cellStyle name="40% - 강조색2 3" xfId="47" xr:uid="{00000000-0005-0000-0000-00002E000000}"/>
    <cellStyle name="40% - 강조색3 2" xfId="48" xr:uid="{00000000-0005-0000-0000-00002F000000}"/>
    <cellStyle name="40% - 강조색3 2 2" xfId="49" xr:uid="{00000000-0005-0000-0000-000030000000}"/>
    <cellStyle name="40% - 강조색3 3" xfId="50" xr:uid="{00000000-0005-0000-0000-000031000000}"/>
    <cellStyle name="40% - 강조색4 2" xfId="51" xr:uid="{00000000-0005-0000-0000-000032000000}"/>
    <cellStyle name="40% - 강조색4 2 2" xfId="52" xr:uid="{00000000-0005-0000-0000-000033000000}"/>
    <cellStyle name="40% - 강조색4 3" xfId="53" xr:uid="{00000000-0005-0000-0000-000034000000}"/>
    <cellStyle name="40% - 강조색5 2" xfId="54" xr:uid="{00000000-0005-0000-0000-000035000000}"/>
    <cellStyle name="40% - 강조색5 2 2" xfId="55" xr:uid="{00000000-0005-0000-0000-000036000000}"/>
    <cellStyle name="40% - 강조색5 3" xfId="56" xr:uid="{00000000-0005-0000-0000-000037000000}"/>
    <cellStyle name="40% - 강조색6 2" xfId="57" xr:uid="{00000000-0005-0000-0000-000038000000}"/>
    <cellStyle name="40% - 강조색6 2 2" xfId="58" xr:uid="{00000000-0005-0000-0000-000039000000}"/>
    <cellStyle name="40% - 강조색6 3" xfId="59" xr:uid="{00000000-0005-0000-0000-00003A000000}"/>
    <cellStyle name="60% - Accent1" xfId="60" xr:uid="{00000000-0005-0000-0000-00003B000000}"/>
    <cellStyle name="60% - Accent2" xfId="61" xr:uid="{00000000-0005-0000-0000-00003C000000}"/>
    <cellStyle name="60% - Accent3" xfId="62" xr:uid="{00000000-0005-0000-0000-00003D000000}"/>
    <cellStyle name="60% - Accent4" xfId="63" xr:uid="{00000000-0005-0000-0000-00003E000000}"/>
    <cellStyle name="60% - Accent5" xfId="64" xr:uid="{00000000-0005-0000-0000-00003F000000}"/>
    <cellStyle name="60% - Accent6" xfId="65" xr:uid="{00000000-0005-0000-0000-000040000000}"/>
    <cellStyle name="60% - 강조색1 2" xfId="66" xr:uid="{00000000-0005-0000-0000-000041000000}"/>
    <cellStyle name="60% - 강조색1 2 2" xfId="67" xr:uid="{00000000-0005-0000-0000-000042000000}"/>
    <cellStyle name="60% - 강조색1 3" xfId="68" xr:uid="{00000000-0005-0000-0000-000043000000}"/>
    <cellStyle name="60% - 강조색2 2" xfId="69" xr:uid="{00000000-0005-0000-0000-000044000000}"/>
    <cellStyle name="60% - 강조색2 2 2" xfId="70" xr:uid="{00000000-0005-0000-0000-000045000000}"/>
    <cellStyle name="60% - 강조색2 3" xfId="71" xr:uid="{00000000-0005-0000-0000-000046000000}"/>
    <cellStyle name="60% - 강조색3 2" xfId="72" xr:uid="{00000000-0005-0000-0000-000047000000}"/>
    <cellStyle name="60% - 강조색3 2 2" xfId="73" xr:uid="{00000000-0005-0000-0000-000048000000}"/>
    <cellStyle name="60% - 강조색3 3" xfId="74" xr:uid="{00000000-0005-0000-0000-000049000000}"/>
    <cellStyle name="60% - 강조색4 2" xfId="75" xr:uid="{00000000-0005-0000-0000-00004A000000}"/>
    <cellStyle name="60% - 강조색4 2 2" xfId="76" xr:uid="{00000000-0005-0000-0000-00004B000000}"/>
    <cellStyle name="60% - 강조색4 3" xfId="77" xr:uid="{00000000-0005-0000-0000-00004C000000}"/>
    <cellStyle name="60% - 강조색5 2" xfId="78" xr:uid="{00000000-0005-0000-0000-00004D000000}"/>
    <cellStyle name="60% - 강조색5 2 2" xfId="79" xr:uid="{00000000-0005-0000-0000-00004E000000}"/>
    <cellStyle name="60% - 강조색5 3" xfId="80" xr:uid="{00000000-0005-0000-0000-00004F000000}"/>
    <cellStyle name="60% - 강조색6 2" xfId="81" xr:uid="{00000000-0005-0000-0000-000050000000}"/>
    <cellStyle name="60% - 강조색6 2 2" xfId="82" xr:uid="{00000000-0005-0000-0000-000051000000}"/>
    <cellStyle name="60% - 강조색6 3" xfId="83" xr:uid="{00000000-0005-0000-0000-000052000000}"/>
    <cellStyle name="A¨­￠￢￠O [0]_INQUIRY ￠?￥i¨u¡AAⓒ￢Aⓒª " xfId="84" xr:uid="{00000000-0005-0000-0000-000053000000}"/>
    <cellStyle name="A¨­￠￢￠O_INQUIRY ￠?￥i¨u¡AAⓒ￢Aⓒª " xfId="85" xr:uid="{00000000-0005-0000-0000-000054000000}"/>
    <cellStyle name="Accent1" xfId="86" xr:uid="{00000000-0005-0000-0000-000055000000}"/>
    <cellStyle name="Accent2" xfId="87" xr:uid="{00000000-0005-0000-0000-000056000000}"/>
    <cellStyle name="Accent3" xfId="88" xr:uid="{00000000-0005-0000-0000-000057000000}"/>
    <cellStyle name="Accent4" xfId="89" xr:uid="{00000000-0005-0000-0000-000058000000}"/>
    <cellStyle name="Accent5" xfId="90" xr:uid="{00000000-0005-0000-0000-000059000000}"/>
    <cellStyle name="Accent6" xfId="91" xr:uid="{00000000-0005-0000-0000-00005A000000}"/>
    <cellStyle name="AeE­ [0]_°eE¹_11¿a½A " xfId="92" xr:uid="{00000000-0005-0000-0000-00005B000000}"/>
    <cellStyle name="AeE­_°eE¹_11¿a½A " xfId="93" xr:uid="{00000000-0005-0000-0000-00005C000000}"/>
    <cellStyle name="AeE¡ⓒ [0]_INQUIRY ￠?￥i¨u¡AAⓒ￢Aⓒª " xfId="94" xr:uid="{00000000-0005-0000-0000-00005D000000}"/>
    <cellStyle name="AeE¡ⓒ_INQUIRY ￠?￥i¨u¡AAⓒ￢Aⓒª " xfId="95" xr:uid="{00000000-0005-0000-0000-00005E000000}"/>
    <cellStyle name="ALIGNMENT" xfId="96" xr:uid="{00000000-0005-0000-0000-00005F000000}"/>
    <cellStyle name="AÞ¸¶ [0]_°eE¹_11¿a½A " xfId="97" xr:uid="{00000000-0005-0000-0000-000060000000}"/>
    <cellStyle name="AÞ¸¶_°eE¹_11¿a½A " xfId="98" xr:uid="{00000000-0005-0000-0000-000061000000}"/>
    <cellStyle name="Bad" xfId="99" xr:uid="{00000000-0005-0000-0000-000062000000}"/>
    <cellStyle name="C¡IA¨ª_¡ic¨u¡A¨￢I¨￢¡Æ AN¡Æe " xfId="100" xr:uid="{00000000-0005-0000-0000-000063000000}"/>
    <cellStyle name="C￥AØ_¸AAa.¼OAI " xfId="101" xr:uid="{00000000-0005-0000-0000-000064000000}"/>
    <cellStyle name="Calculation" xfId="102" xr:uid="{00000000-0005-0000-0000-000065000000}"/>
    <cellStyle name="category" xfId="103" xr:uid="{00000000-0005-0000-0000-000066000000}"/>
    <cellStyle name="Check Cell" xfId="104" xr:uid="{00000000-0005-0000-0000-000067000000}"/>
    <cellStyle name="Comma [0]_ SG&amp;A Bridge " xfId="105" xr:uid="{00000000-0005-0000-0000-000068000000}"/>
    <cellStyle name="comma zerodec" xfId="106" xr:uid="{00000000-0005-0000-0000-000069000000}"/>
    <cellStyle name="Comma_ SG&amp;A Bridge " xfId="107" xr:uid="{00000000-0005-0000-0000-00006A000000}"/>
    <cellStyle name="Comma0" xfId="108" xr:uid="{00000000-0005-0000-0000-00006B000000}"/>
    <cellStyle name="Curren?_x0012_퐀_x0017_?" xfId="109" xr:uid="{00000000-0005-0000-0000-00006C000000}"/>
    <cellStyle name="Currency [0]_ SG&amp;A Bridge " xfId="110" xr:uid="{00000000-0005-0000-0000-00006D000000}"/>
    <cellStyle name="Currency_ SG&amp;A Bridge " xfId="111" xr:uid="{00000000-0005-0000-0000-00006E000000}"/>
    <cellStyle name="Currency0" xfId="112" xr:uid="{00000000-0005-0000-0000-00006F000000}"/>
    <cellStyle name="Currency1" xfId="113" xr:uid="{00000000-0005-0000-0000-000070000000}"/>
    <cellStyle name="Date" xfId="114" xr:uid="{00000000-0005-0000-0000-000071000000}"/>
    <cellStyle name="Dollar (zero dec)" xfId="115" xr:uid="{00000000-0005-0000-0000-000072000000}"/>
    <cellStyle name="Euro" xfId="116" xr:uid="{00000000-0005-0000-0000-000073000000}"/>
    <cellStyle name="Explanatory Text" xfId="117" xr:uid="{00000000-0005-0000-0000-000074000000}"/>
    <cellStyle name="Fixed" xfId="118" xr:uid="{00000000-0005-0000-0000-000075000000}"/>
    <cellStyle name="Good" xfId="119" xr:uid="{00000000-0005-0000-0000-000076000000}"/>
    <cellStyle name="Grey" xfId="120" xr:uid="{00000000-0005-0000-0000-000077000000}"/>
    <cellStyle name="Grey 2" xfId="121" xr:uid="{00000000-0005-0000-0000-000078000000}"/>
    <cellStyle name="HEADER" xfId="122" xr:uid="{00000000-0005-0000-0000-000079000000}"/>
    <cellStyle name="Header1" xfId="123" xr:uid="{00000000-0005-0000-0000-00007A000000}"/>
    <cellStyle name="Header2" xfId="124" xr:uid="{00000000-0005-0000-0000-00007B000000}"/>
    <cellStyle name="Heading 1" xfId="125" xr:uid="{00000000-0005-0000-0000-00007C000000}"/>
    <cellStyle name="Heading 1 2" xfId="126" xr:uid="{00000000-0005-0000-0000-00007D000000}"/>
    <cellStyle name="Heading 1_Book1" xfId="127" xr:uid="{00000000-0005-0000-0000-00007E000000}"/>
    <cellStyle name="Heading 2" xfId="128" xr:uid="{00000000-0005-0000-0000-00007F000000}"/>
    <cellStyle name="Heading 2 2" xfId="129" xr:uid="{00000000-0005-0000-0000-000080000000}"/>
    <cellStyle name="Heading 2_Book1" xfId="130" xr:uid="{00000000-0005-0000-0000-000081000000}"/>
    <cellStyle name="Heading 3" xfId="131" xr:uid="{00000000-0005-0000-0000-000082000000}"/>
    <cellStyle name="Heading 4" xfId="132" xr:uid="{00000000-0005-0000-0000-000083000000}"/>
    <cellStyle name="Hyperlink" xfId="133" xr:uid="{00000000-0005-0000-0000-000084000000}"/>
    <cellStyle name="Input" xfId="134" xr:uid="{00000000-0005-0000-0000-000085000000}"/>
    <cellStyle name="Input [yellow]" xfId="135" xr:uid="{00000000-0005-0000-0000-000086000000}"/>
    <cellStyle name="Input [yellow] 2" xfId="136" xr:uid="{00000000-0005-0000-0000-000087000000}"/>
    <cellStyle name="Input_1. 중등학교" xfId="137" xr:uid="{00000000-0005-0000-0000-000088000000}"/>
    <cellStyle name="Linked Cell" xfId="138" xr:uid="{00000000-0005-0000-0000-000089000000}"/>
    <cellStyle name="Millares [0]_2AV_M_M " xfId="139" xr:uid="{00000000-0005-0000-0000-00008A000000}"/>
    <cellStyle name="Milliers [0]_Arabian Spec" xfId="140" xr:uid="{00000000-0005-0000-0000-00008B000000}"/>
    <cellStyle name="Milliers_Arabian Spec" xfId="141" xr:uid="{00000000-0005-0000-0000-00008C000000}"/>
    <cellStyle name="Model" xfId="142" xr:uid="{00000000-0005-0000-0000-00008D000000}"/>
    <cellStyle name="Mon?aire [0]_Arabian Spec" xfId="143" xr:uid="{00000000-0005-0000-0000-00008E000000}"/>
    <cellStyle name="Mon?aire_Arabian Spec" xfId="144" xr:uid="{00000000-0005-0000-0000-00008F000000}"/>
    <cellStyle name="Moneda [0]_2AV_M_M " xfId="145" xr:uid="{00000000-0005-0000-0000-000090000000}"/>
    <cellStyle name="Moneda_2AV_M_M " xfId="146" xr:uid="{00000000-0005-0000-0000-000091000000}"/>
    <cellStyle name="Neutral" xfId="147" xr:uid="{00000000-0005-0000-0000-000092000000}"/>
    <cellStyle name="Normal - Style1" xfId="148" xr:uid="{00000000-0005-0000-0000-000093000000}"/>
    <cellStyle name="Normal - Style1 2" xfId="149" xr:uid="{00000000-0005-0000-0000-000094000000}"/>
    <cellStyle name="Normal_ SG&amp;A Bridge " xfId="150" xr:uid="{00000000-0005-0000-0000-000095000000}"/>
    <cellStyle name="Note" xfId="151" xr:uid="{00000000-0005-0000-0000-000096000000}"/>
    <cellStyle name="Output" xfId="152" xr:uid="{00000000-0005-0000-0000-000097000000}"/>
    <cellStyle name="Percent [2]" xfId="153" xr:uid="{00000000-0005-0000-0000-000098000000}"/>
    <cellStyle name="subhead" xfId="154" xr:uid="{00000000-0005-0000-0000-000099000000}"/>
    <cellStyle name="Title" xfId="155" xr:uid="{00000000-0005-0000-0000-00009A000000}"/>
    <cellStyle name="Total" xfId="156" xr:uid="{00000000-0005-0000-0000-00009B000000}"/>
    <cellStyle name="Total 2" xfId="157" xr:uid="{00000000-0005-0000-0000-00009C000000}"/>
    <cellStyle name="Total_Book1" xfId="158" xr:uid="{00000000-0005-0000-0000-00009D000000}"/>
    <cellStyle name="UM" xfId="159" xr:uid="{00000000-0005-0000-0000-00009E000000}"/>
    <cellStyle name="Warning Text" xfId="160" xr:uid="{00000000-0005-0000-0000-00009F000000}"/>
    <cellStyle name="강조색1 2" xfId="161" xr:uid="{00000000-0005-0000-0000-0000A0000000}"/>
    <cellStyle name="강조색1 2 2" xfId="162" xr:uid="{00000000-0005-0000-0000-0000A1000000}"/>
    <cellStyle name="강조색1 3" xfId="163" xr:uid="{00000000-0005-0000-0000-0000A2000000}"/>
    <cellStyle name="강조색2 2" xfId="164" xr:uid="{00000000-0005-0000-0000-0000A3000000}"/>
    <cellStyle name="강조색2 2 2" xfId="165" xr:uid="{00000000-0005-0000-0000-0000A4000000}"/>
    <cellStyle name="강조색2 3" xfId="166" xr:uid="{00000000-0005-0000-0000-0000A5000000}"/>
    <cellStyle name="강조색3 2" xfId="167" xr:uid="{00000000-0005-0000-0000-0000A6000000}"/>
    <cellStyle name="강조색3 2 2" xfId="168" xr:uid="{00000000-0005-0000-0000-0000A7000000}"/>
    <cellStyle name="강조색3 3" xfId="169" xr:uid="{00000000-0005-0000-0000-0000A8000000}"/>
    <cellStyle name="강조색4 2" xfId="170" xr:uid="{00000000-0005-0000-0000-0000A9000000}"/>
    <cellStyle name="강조색4 2 2" xfId="171" xr:uid="{00000000-0005-0000-0000-0000AA000000}"/>
    <cellStyle name="강조색4 3" xfId="172" xr:uid="{00000000-0005-0000-0000-0000AB000000}"/>
    <cellStyle name="강조색5 2" xfId="173" xr:uid="{00000000-0005-0000-0000-0000AC000000}"/>
    <cellStyle name="강조색5 2 2" xfId="174" xr:uid="{00000000-0005-0000-0000-0000AD000000}"/>
    <cellStyle name="강조색5 3" xfId="175" xr:uid="{00000000-0005-0000-0000-0000AE000000}"/>
    <cellStyle name="강조색6 2" xfId="176" xr:uid="{00000000-0005-0000-0000-0000AF000000}"/>
    <cellStyle name="강조색6 2 2" xfId="177" xr:uid="{00000000-0005-0000-0000-0000B0000000}"/>
    <cellStyle name="강조색6 3" xfId="178" xr:uid="{00000000-0005-0000-0000-0000B1000000}"/>
    <cellStyle name="경고문 2" xfId="179" xr:uid="{00000000-0005-0000-0000-0000B2000000}"/>
    <cellStyle name="경고문 2 2" xfId="180" xr:uid="{00000000-0005-0000-0000-0000B3000000}"/>
    <cellStyle name="경고문 3" xfId="181" xr:uid="{00000000-0005-0000-0000-0000B4000000}"/>
    <cellStyle name="계산 2" xfId="182" xr:uid="{00000000-0005-0000-0000-0000B5000000}"/>
    <cellStyle name="계산 2 2" xfId="183" xr:uid="{00000000-0005-0000-0000-0000B6000000}"/>
    <cellStyle name="계산 3" xfId="184" xr:uid="{00000000-0005-0000-0000-0000B7000000}"/>
    <cellStyle name="고정소숫점" xfId="185" xr:uid="{00000000-0005-0000-0000-0000B8000000}"/>
    <cellStyle name="고정출력1" xfId="186" xr:uid="{00000000-0005-0000-0000-0000B9000000}"/>
    <cellStyle name="고정출력2" xfId="187" xr:uid="{00000000-0005-0000-0000-0000BA000000}"/>
    <cellStyle name="나쁨 2" xfId="188" xr:uid="{00000000-0005-0000-0000-0000BB000000}"/>
    <cellStyle name="나쁨 2 2" xfId="189" xr:uid="{00000000-0005-0000-0000-0000BC000000}"/>
    <cellStyle name="나쁨 3" xfId="190" xr:uid="{00000000-0005-0000-0000-0000BD000000}"/>
    <cellStyle name="날짜" xfId="191" xr:uid="{00000000-0005-0000-0000-0000BE000000}"/>
    <cellStyle name="달러" xfId="192" xr:uid="{00000000-0005-0000-0000-0000BF000000}"/>
    <cellStyle name="뒤에 오는 하이퍼링크_Book1" xfId="193" xr:uid="{00000000-0005-0000-0000-0000C0000000}"/>
    <cellStyle name="똿뗦먛귟 [0.00]_PRODUCT DETAIL Q1" xfId="194" xr:uid="{00000000-0005-0000-0000-0000C1000000}"/>
    <cellStyle name="똿뗦먛귟_PRODUCT DETAIL Q1" xfId="195" xr:uid="{00000000-0005-0000-0000-0000C2000000}"/>
    <cellStyle name="메모 2" xfId="196" xr:uid="{00000000-0005-0000-0000-0000C3000000}"/>
    <cellStyle name="메모 2 2" xfId="197" xr:uid="{00000000-0005-0000-0000-0000C4000000}"/>
    <cellStyle name="메모 3" xfId="198" xr:uid="{00000000-0005-0000-0000-0000C5000000}"/>
    <cellStyle name="메모 4" xfId="199" xr:uid="{00000000-0005-0000-0000-0000C6000000}"/>
    <cellStyle name="믅됞 [0.00]_PRODUCT DETAIL Q1" xfId="200" xr:uid="{00000000-0005-0000-0000-0000C7000000}"/>
    <cellStyle name="믅됞_PRODUCT DETAIL Q1" xfId="201" xr:uid="{00000000-0005-0000-0000-0000C8000000}"/>
    <cellStyle name="바탕글" xfId="202" xr:uid="{00000000-0005-0000-0000-0000C9000000}"/>
    <cellStyle name="백분율 2" xfId="203" xr:uid="{00000000-0005-0000-0000-0000CA000000}"/>
    <cellStyle name="보통 2" xfId="204" xr:uid="{00000000-0005-0000-0000-0000CB000000}"/>
    <cellStyle name="보통 2 2" xfId="205" xr:uid="{00000000-0005-0000-0000-0000CC000000}"/>
    <cellStyle name="보통 3" xfId="206" xr:uid="{00000000-0005-0000-0000-0000CD000000}"/>
    <cellStyle name="본문" xfId="207" xr:uid="{00000000-0005-0000-0000-0000CE000000}"/>
    <cellStyle name="부제목" xfId="208" xr:uid="{00000000-0005-0000-0000-0000CF000000}"/>
    <cellStyle name="뷭?_BOOKSHIP" xfId="209" xr:uid="{00000000-0005-0000-0000-0000D0000000}"/>
    <cellStyle name="설명 텍스트 2" xfId="210" xr:uid="{00000000-0005-0000-0000-0000D1000000}"/>
    <cellStyle name="설명 텍스트 2 2" xfId="211" xr:uid="{00000000-0005-0000-0000-0000D2000000}"/>
    <cellStyle name="설명 텍스트 3" xfId="212" xr:uid="{00000000-0005-0000-0000-0000D3000000}"/>
    <cellStyle name="셀 확인 2" xfId="213" xr:uid="{00000000-0005-0000-0000-0000D4000000}"/>
    <cellStyle name="셀 확인 2 2" xfId="214" xr:uid="{00000000-0005-0000-0000-0000D5000000}"/>
    <cellStyle name="셀 확인 3" xfId="215" xr:uid="{00000000-0005-0000-0000-0000D6000000}"/>
    <cellStyle name="숫자(R)" xfId="216" xr:uid="{00000000-0005-0000-0000-0000D7000000}"/>
    <cellStyle name="쉼표 [0]" xfId="217" builtinId="6"/>
    <cellStyle name="쉼표 [0] 10" xfId="218" xr:uid="{00000000-0005-0000-0000-0000D9000000}"/>
    <cellStyle name="쉼표 [0] 2" xfId="219" xr:uid="{00000000-0005-0000-0000-0000DA000000}"/>
    <cellStyle name="쉼표 [0] 2 2" xfId="220" xr:uid="{00000000-0005-0000-0000-0000DB000000}"/>
    <cellStyle name="쉼표 [0] 2 3" xfId="221" xr:uid="{00000000-0005-0000-0000-0000DC000000}"/>
    <cellStyle name="쉼표 [0] 28" xfId="222" xr:uid="{00000000-0005-0000-0000-0000DD000000}"/>
    <cellStyle name="쉼표 [0] 28 2" xfId="380" xr:uid="{15E5077A-195A-4AEA-8997-9CEA18EE72B3}"/>
    <cellStyle name="쉼표 [0] 3" xfId="223" xr:uid="{00000000-0005-0000-0000-0000DE000000}"/>
    <cellStyle name="쉼표 [0] 4" xfId="224" xr:uid="{00000000-0005-0000-0000-0000DF000000}"/>
    <cellStyle name="쉼표 [0] 5" xfId="225" xr:uid="{00000000-0005-0000-0000-0000E0000000}"/>
    <cellStyle name="쉼표 [0] 51" xfId="226" xr:uid="{00000000-0005-0000-0000-0000E1000000}"/>
    <cellStyle name="쉼표 [0] 6" xfId="227" xr:uid="{00000000-0005-0000-0000-0000E2000000}"/>
    <cellStyle name="쉼표 [0] 7" xfId="228" xr:uid="{00000000-0005-0000-0000-0000E3000000}"/>
    <cellStyle name="쉼표 [0] 75" xfId="229" xr:uid="{00000000-0005-0000-0000-0000E4000000}"/>
    <cellStyle name="쉼표 [0] 76" xfId="230" xr:uid="{00000000-0005-0000-0000-0000E5000000}"/>
    <cellStyle name="쉼표 [0] 78" xfId="231" xr:uid="{00000000-0005-0000-0000-0000E6000000}"/>
    <cellStyle name="쉼표 [0] 79" xfId="232" xr:uid="{00000000-0005-0000-0000-0000E7000000}"/>
    <cellStyle name="쉼표 [0] 8" xfId="233" xr:uid="{00000000-0005-0000-0000-0000E8000000}"/>
    <cellStyle name="쉼표 [0] 80" xfId="234" xr:uid="{00000000-0005-0000-0000-0000E9000000}"/>
    <cellStyle name="쉼표 [0] 81" xfId="235" xr:uid="{00000000-0005-0000-0000-0000EA000000}"/>
    <cellStyle name="쉼표 [0] 82" xfId="236" xr:uid="{00000000-0005-0000-0000-0000EB000000}"/>
    <cellStyle name="쉼표 [0] 84" xfId="237" xr:uid="{00000000-0005-0000-0000-0000EC000000}"/>
    <cellStyle name="쉼표 [0] 85" xfId="238" xr:uid="{00000000-0005-0000-0000-0000ED000000}"/>
    <cellStyle name="쉼표 [0] 9" xfId="239" xr:uid="{00000000-0005-0000-0000-0000EE000000}"/>
    <cellStyle name="스타일 1" xfId="240" xr:uid="{00000000-0005-0000-0000-0000EF000000}"/>
    <cellStyle name="스타일 1 2" xfId="241" xr:uid="{00000000-0005-0000-0000-0000F0000000}"/>
    <cellStyle name="스타일 1_Book1" xfId="242" xr:uid="{00000000-0005-0000-0000-0000F1000000}"/>
    <cellStyle name="연결된 셀 2" xfId="243" xr:uid="{00000000-0005-0000-0000-0000F2000000}"/>
    <cellStyle name="연결된 셀 2 2" xfId="244" xr:uid="{00000000-0005-0000-0000-0000F3000000}"/>
    <cellStyle name="연결된 셀 3" xfId="245" xr:uid="{00000000-0005-0000-0000-0000F4000000}"/>
    <cellStyle name="요약 2" xfId="246" xr:uid="{00000000-0005-0000-0000-0000F5000000}"/>
    <cellStyle name="요약 2 2" xfId="247" xr:uid="{00000000-0005-0000-0000-0000F6000000}"/>
    <cellStyle name="요약 3" xfId="248" xr:uid="{00000000-0005-0000-0000-0000F7000000}"/>
    <cellStyle name="입력 2" xfId="249" xr:uid="{00000000-0005-0000-0000-0000F8000000}"/>
    <cellStyle name="입력 2 2" xfId="250" xr:uid="{00000000-0005-0000-0000-0000F9000000}"/>
    <cellStyle name="입력 3" xfId="251" xr:uid="{00000000-0005-0000-0000-0000FA000000}"/>
    <cellStyle name="자리수" xfId="252" xr:uid="{00000000-0005-0000-0000-0000FB000000}"/>
    <cellStyle name="자리수0" xfId="253" xr:uid="{00000000-0005-0000-0000-0000FC000000}"/>
    <cellStyle name="작은제목" xfId="254" xr:uid="{00000000-0005-0000-0000-0000FD000000}"/>
    <cellStyle name="제목 1 2" xfId="255" xr:uid="{00000000-0005-0000-0000-0000FE000000}"/>
    <cellStyle name="제목 1 2 2" xfId="256" xr:uid="{00000000-0005-0000-0000-0000FF000000}"/>
    <cellStyle name="제목 1 3" xfId="257" xr:uid="{00000000-0005-0000-0000-000000010000}"/>
    <cellStyle name="제목 2 2" xfId="258" xr:uid="{00000000-0005-0000-0000-000001010000}"/>
    <cellStyle name="제목 2 2 2" xfId="259" xr:uid="{00000000-0005-0000-0000-000002010000}"/>
    <cellStyle name="제목 2 3" xfId="260" xr:uid="{00000000-0005-0000-0000-000003010000}"/>
    <cellStyle name="제목 3 2" xfId="261" xr:uid="{00000000-0005-0000-0000-000004010000}"/>
    <cellStyle name="제목 3 2 2" xfId="262" xr:uid="{00000000-0005-0000-0000-000005010000}"/>
    <cellStyle name="제목 3 3" xfId="263" xr:uid="{00000000-0005-0000-0000-000006010000}"/>
    <cellStyle name="제목 4 2" xfId="264" xr:uid="{00000000-0005-0000-0000-000007010000}"/>
    <cellStyle name="제목 4 2 2" xfId="265" xr:uid="{00000000-0005-0000-0000-000008010000}"/>
    <cellStyle name="제목 4 3" xfId="266" xr:uid="{00000000-0005-0000-0000-000009010000}"/>
    <cellStyle name="제목 5" xfId="267" xr:uid="{00000000-0005-0000-0000-00000A010000}"/>
    <cellStyle name="제목 5 2" xfId="268" xr:uid="{00000000-0005-0000-0000-00000B010000}"/>
    <cellStyle name="제목 6" xfId="269" xr:uid="{00000000-0005-0000-0000-00000C010000}"/>
    <cellStyle name="좋음 2" xfId="270" xr:uid="{00000000-0005-0000-0000-00000D010000}"/>
    <cellStyle name="좋음 2 2" xfId="271" xr:uid="{00000000-0005-0000-0000-00000E010000}"/>
    <cellStyle name="좋음 3" xfId="272" xr:uid="{00000000-0005-0000-0000-00000F010000}"/>
    <cellStyle name="출력 2" xfId="273" xr:uid="{00000000-0005-0000-0000-000010010000}"/>
    <cellStyle name="출력 2 2" xfId="274" xr:uid="{00000000-0005-0000-0000-000011010000}"/>
    <cellStyle name="출력 3" xfId="275" xr:uid="{00000000-0005-0000-0000-000012010000}"/>
    <cellStyle name="콤마 [0]" xfId="276" xr:uid="{00000000-0005-0000-0000-000013010000}"/>
    <cellStyle name="콤마_  종  합  " xfId="277" xr:uid="{00000000-0005-0000-0000-000014010000}"/>
    <cellStyle name="큰제목" xfId="278" xr:uid="{00000000-0005-0000-0000-000015010000}"/>
    <cellStyle name="큰제목 2" xfId="279" xr:uid="{00000000-0005-0000-0000-000016010000}"/>
    <cellStyle name="통화 [0] 2" xfId="280" xr:uid="{00000000-0005-0000-0000-000017010000}"/>
    <cellStyle name="퍼센트" xfId="281" xr:uid="{00000000-0005-0000-0000-000018010000}"/>
    <cellStyle name="표준" xfId="0" builtinId="0"/>
    <cellStyle name="표준 10" xfId="282" xr:uid="{00000000-0005-0000-0000-00001A010000}"/>
    <cellStyle name="표준 10 2" xfId="283" xr:uid="{00000000-0005-0000-0000-00001B010000}"/>
    <cellStyle name="표준 100" xfId="284" xr:uid="{00000000-0005-0000-0000-00001C010000}"/>
    <cellStyle name="표준 101" xfId="285" xr:uid="{00000000-0005-0000-0000-00001D010000}"/>
    <cellStyle name="표준 102" xfId="286" xr:uid="{00000000-0005-0000-0000-00001E010000}"/>
    <cellStyle name="표준 103" xfId="287" xr:uid="{00000000-0005-0000-0000-00001F010000}"/>
    <cellStyle name="표준 109" xfId="288" xr:uid="{00000000-0005-0000-0000-000020010000}"/>
    <cellStyle name="표준 11" xfId="289" xr:uid="{00000000-0005-0000-0000-000021010000}"/>
    <cellStyle name="표준 11 2" xfId="290" xr:uid="{00000000-0005-0000-0000-000022010000}"/>
    <cellStyle name="표준 110" xfId="291" xr:uid="{00000000-0005-0000-0000-000023010000}"/>
    <cellStyle name="표준 111" xfId="292" xr:uid="{00000000-0005-0000-0000-000024010000}"/>
    <cellStyle name="표준 12" xfId="293" xr:uid="{00000000-0005-0000-0000-000025010000}"/>
    <cellStyle name="표준 13" xfId="294" xr:uid="{00000000-0005-0000-0000-000026010000}"/>
    <cellStyle name="표준 14" xfId="295" xr:uid="{00000000-0005-0000-0000-000027010000}"/>
    <cellStyle name="표준 15" xfId="296" xr:uid="{00000000-0005-0000-0000-000028010000}"/>
    <cellStyle name="표준 16" xfId="297" xr:uid="{00000000-0005-0000-0000-000029010000}"/>
    <cellStyle name="표준 168" xfId="298" xr:uid="{00000000-0005-0000-0000-00002A010000}"/>
    <cellStyle name="표준 169" xfId="299" xr:uid="{00000000-0005-0000-0000-00002B010000}"/>
    <cellStyle name="표준 17" xfId="300" xr:uid="{00000000-0005-0000-0000-00002C010000}"/>
    <cellStyle name="표준 170" xfId="301" xr:uid="{00000000-0005-0000-0000-00002D010000}"/>
    <cellStyle name="표준 171" xfId="302" xr:uid="{00000000-0005-0000-0000-00002E010000}"/>
    <cellStyle name="표준 172" xfId="303" xr:uid="{00000000-0005-0000-0000-00002F010000}"/>
    <cellStyle name="표준 173" xfId="304" xr:uid="{00000000-0005-0000-0000-000030010000}"/>
    <cellStyle name="표준 175" xfId="305" xr:uid="{00000000-0005-0000-0000-000031010000}"/>
    <cellStyle name="표준 176" xfId="306" xr:uid="{00000000-0005-0000-0000-000032010000}"/>
    <cellStyle name="표준 177" xfId="307" xr:uid="{00000000-0005-0000-0000-000033010000}"/>
    <cellStyle name="표준 178" xfId="308" xr:uid="{00000000-0005-0000-0000-000034010000}"/>
    <cellStyle name="표준 179" xfId="309" xr:uid="{00000000-0005-0000-0000-000035010000}"/>
    <cellStyle name="표준 18" xfId="310" xr:uid="{00000000-0005-0000-0000-000036010000}"/>
    <cellStyle name="표준 180" xfId="311" xr:uid="{00000000-0005-0000-0000-000037010000}"/>
    <cellStyle name="표준 181" xfId="312" xr:uid="{00000000-0005-0000-0000-000038010000}"/>
    <cellStyle name="표준 182" xfId="313" xr:uid="{00000000-0005-0000-0000-000039010000}"/>
    <cellStyle name="표준 183" xfId="314" xr:uid="{00000000-0005-0000-0000-00003A010000}"/>
    <cellStyle name="표준 19" xfId="315" xr:uid="{00000000-0005-0000-0000-00003B010000}"/>
    <cellStyle name="표준 2" xfId="316" xr:uid="{00000000-0005-0000-0000-00003C010000}"/>
    <cellStyle name="표준 2 2" xfId="317" xr:uid="{00000000-0005-0000-0000-00003D010000}"/>
    <cellStyle name="표준 2 3" xfId="318" xr:uid="{00000000-0005-0000-0000-00003E010000}"/>
    <cellStyle name="표준 2 4" xfId="319" xr:uid="{00000000-0005-0000-0000-00003F010000}"/>
    <cellStyle name="표준 2 5" xfId="320" xr:uid="{00000000-0005-0000-0000-000040010000}"/>
    <cellStyle name="표준 2_(붙임2) 시정통계 활용도 의견조사표" xfId="321" xr:uid="{00000000-0005-0000-0000-000041010000}"/>
    <cellStyle name="표준 20" xfId="322" xr:uid="{00000000-0005-0000-0000-000042010000}"/>
    <cellStyle name="표준 21" xfId="323" xr:uid="{00000000-0005-0000-0000-000043010000}"/>
    <cellStyle name="표준 22" xfId="324" xr:uid="{00000000-0005-0000-0000-000044010000}"/>
    <cellStyle name="표준 23" xfId="325" xr:uid="{00000000-0005-0000-0000-000045010000}"/>
    <cellStyle name="표준 24" xfId="326" xr:uid="{00000000-0005-0000-0000-000046010000}"/>
    <cellStyle name="표준 25" xfId="327" xr:uid="{00000000-0005-0000-0000-000047010000}"/>
    <cellStyle name="표준 26" xfId="328" xr:uid="{00000000-0005-0000-0000-000048010000}"/>
    <cellStyle name="표준 27" xfId="329" xr:uid="{00000000-0005-0000-0000-000049010000}"/>
    <cellStyle name="표준 28" xfId="330" xr:uid="{00000000-0005-0000-0000-00004A010000}"/>
    <cellStyle name="표준 29" xfId="331" xr:uid="{00000000-0005-0000-0000-00004B010000}"/>
    <cellStyle name="표준 3" xfId="332" xr:uid="{00000000-0005-0000-0000-00004C010000}"/>
    <cellStyle name="표준 3 2" xfId="333" xr:uid="{00000000-0005-0000-0000-00004D010000}"/>
    <cellStyle name="표준 3 3" xfId="334" xr:uid="{00000000-0005-0000-0000-00004E010000}"/>
    <cellStyle name="표준 3 4" xfId="335" xr:uid="{00000000-0005-0000-0000-00004F010000}"/>
    <cellStyle name="표준 3 5" xfId="336" xr:uid="{00000000-0005-0000-0000-000050010000}"/>
    <cellStyle name="표준 3_Book1" xfId="337" xr:uid="{00000000-0005-0000-0000-000051010000}"/>
    <cellStyle name="표준 30" xfId="338" xr:uid="{00000000-0005-0000-0000-000052010000}"/>
    <cellStyle name="표준 31" xfId="339" xr:uid="{00000000-0005-0000-0000-000053010000}"/>
    <cellStyle name="표준 32" xfId="340" xr:uid="{00000000-0005-0000-0000-000054010000}"/>
    <cellStyle name="표준 33" xfId="341" xr:uid="{00000000-0005-0000-0000-000055010000}"/>
    <cellStyle name="표준 34" xfId="342" xr:uid="{00000000-0005-0000-0000-000056010000}"/>
    <cellStyle name="표준 35" xfId="343" xr:uid="{00000000-0005-0000-0000-000057010000}"/>
    <cellStyle name="표준 36" xfId="344" xr:uid="{00000000-0005-0000-0000-000058010000}"/>
    <cellStyle name="표준 37" xfId="345" xr:uid="{00000000-0005-0000-0000-000059010000}"/>
    <cellStyle name="표준 38" xfId="346" xr:uid="{00000000-0005-0000-0000-00005A010000}"/>
    <cellStyle name="표준 39" xfId="347" xr:uid="{00000000-0005-0000-0000-00005B010000}"/>
    <cellStyle name="표준 4" xfId="348" xr:uid="{00000000-0005-0000-0000-00005C010000}"/>
    <cellStyle name="표준 40" xfId="349" xr:uid="{00000000-0005-0000-0000-00005D010000}"/>
    <cellStyle name="표준 41" xfId="350" xr:uid="{00000000-0005-0000-0000-00005E010000}"/>
    <cellStyle name="표준 42" xfId="351" xr:uid="{00000000-0005-0000-0000-00005F010000}"/>
    <cellStyle name="표준 5" xfId="352" xr:uid="{00000000-0005-0000-0000-000060010000}"/>
    <cellStyle name="표준 6" xfId="353" xr:uid="{00000000-0005-0000-0000-000061010000}"/>
    <cellStyle name="표준 6 2" xfId="354" xr:uid="{00000000-0005-0000-0000-000062010000}"/>
    <cellStyle name="표준 6 3" xfId="355" xr:uid="{00000000-0005-0000-0000-000063010000}"/>
    <cellStyle name="표준 6 4" xfId="356" xr:uid="{00000000-0005-0000-0000-000064010000}"/>
    <cellStyle name="표준 6 5" xfId="357" xr:uid="{00000000-0005-0000-0000-000065010000}"/>
    <cellStyle name="표준 7" xfId="358" xr:uid="{00000000-0005-0000-0000-000066010000}"/>
    <cellStyle name="표준 79" xfId="359" xr:uid="{00000000-0005-0000-0000-000067010000}"/>
    <cellStyle name="표준 8" xfId="360" xr:uid="{00000000-0005-0000-0000-000068010000}"/>
    <cellStyle name="표준 80" xfId="361" xr:uid="{00000000-0005-0000-0000-000069010000}"/>
    <cellStyle name="표준 87" xfId="362" xr:uid="{00000000-0005-0000-0000-00006A010000}"/>
    <cellStyle name="표준 88" xfId="363" xr:uid="{00000000-0005-0000-0000-00006B010000}"/>
    <cellStyle name="표준 89" xfId="364" xr:uid="{00000000-0005-0000-0000-00006C010000}"/>
    <cellStyle name="표준 9" xfId="365" xr:uid="{00000000-0005-0000-0000-00006D010000}"/>
    <cellStyle name="표준 90" xfId="366" xr:uid="{00000000-0005-0000-0000-00006E010000}"/>
    <cellStyle name="표준 91" xfId="367" xr:uid="{00000000-0005-0000-0000-00006F010000}"/>
    <cellStyle name="표준 92" xfId="368" xr:uid="{00000000-0005-0000-0000-000070010000}"/>
    <cellStyle name="표준 94" xfId="369" xr:uid="{00000000-0005-0000-0000-000071010000}"/>
    <cellStyle name="표준 95" xfId="370" xr:uid="{00000000-0005-0000-0000-000072010000}"/>
    <cellStyle name="표준 96" xfId="371" xr:uid="{00000000-0005-0000-0000-000073010000}"/>
    <cellStyle name="표준 97" xfId="372" xr:uid="{00000000-0005-0000-0000-000074010000}"/>
    <cellStyle name="표준 98" xfId="373" xr:uid="{00000000-0005-0000-0000-000075010000}"/>
    <cellStyle name="표준 99" xfId="374" xr:uid="{00000000-0005-0000-0000-000076010000}"/>
    <cellStyle name="표준_kc-elec system check list" xfId="375" xr:uid="{00000000-0005-0000-0000-000077010000}"/>
    <cellStyle name="하이퍼링크 2" xfId="376" xr:uid="{00000000-0005-0000-0000-000078010000}"/>
    <cellStyle name="합산" xfId="377" xr:uid="{00000000-0005-0000-0000-000079010000}"/>
    <cellStyle name="화폐기호" xfId="378" xr:uid="{00000000-0005-0000-0000-00007A010000}"/>
    <cellStyle name="화폐기호0" xfId="379" xr:uid="{00000000-0005-0000-0000-00007B010000}"/>
  </cellStyles>
  <dxfs count="0"/>
  <tableStyles count="0" defaultTableStyle="TableStyleMedium9" defaultPivotStyle="PivotStyleLight16"/>
  <colors>
    <mruColors>
      <color rgb="FF0000FF"/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1"/>
  <sheetViews>
    <sheetView showFormulas="1" workbookViewId="0">
      <selection activeCell="C1" sqref="C1"/>
    </sheetView>
  </sheetViews>
  <sheetFormatPr defaultColWidth="8" defaultRowHeight="12.75"/>
  <cols>
    <col min="1" max="1" width="26.125" style="2" customWidth="1"/>
    <col min="2" max="2" width="1.125" style="2" customWidth="1"/>
    <col min="3" max="3" width="28.125" style="2" customWidth="1"/>
    <col min="4" max="16384" width="8" style="2"/>
  </cols>
  <sheetData>
    <row r="1" spans="1:3">
      <c r="A1" s="1" t="s">
        <v>18</v>
      </c>
      <c r="C1" s="2" t="b">
        <v>0</v>
      </c>
    </row>
    <row r="2" spans="1:3" ht="13.5" thickBot="1">
      <c r="A2" s="1" t="s">
        <v>6</v>
      </c>
    </row>
    <row r="3" spans="1:3" ht="13.5" thickBot="1">
      <c r="A3" s="3" t="s">
        <v>7</v>
      </c>
      <c r="C3" s="4" t="s">
        <v>8</v>
      </c>
    </row>
    <row r="4" spans="1:3">
      <c r="A4" s="3">
        <v>3</v>
      </c>
      <c r="C4" s="5" t="b">
        <v>0</v>
      </c>
    </row>
    <row r="5" spans="1:3">
      <c r="C5" s="5" t="e">
        <v>#NAME?</v>
      </c>
    </row>
    <row r="6" spans="1:3" ht="13.5" thickBot="1">
      <c r="C6" s="5" t="e">
        <f>#N/A</f>
        <v>#N/A</v>
      </c>
    </row>
    <row r="7" spans="1:3">
      <c r="A7" s="6" t="s">
        <v>9</v>
      </c>
      <c r="C7" s="5" t="e">
        <v>#NAME?</v>
      </c>
    </row>
    <row r="8" spans="1:3">
      <c r="A8" s="7" t="s">
        <v>10</v>
      </c>
      <c r="C8" s="5" t="e">
        <v>#NAME?</v>
      </c>
    </row>
    <row r="9" spans="1:3">
      <c r="A9" s="8" t="s">
        <v>11</v>
      </c>
      <c r="C9" s="5" t="e">
        <v>#NAME?</v>
      </c>
    </row>
    <row r="10" spans="1:3">
      <c r="A10" s="7" t="s">
        <v>12</v>
      </c>
      <c r="C10" s="5" t="b">
        <v>0</v>
      </c>
    </row>
    <row r="11" spans="1:3" ht="13.5" thickBot="1">
      <c r="A11" s="9" t="s">
        <v>13</v>
      </c>
      <c r="C11" s="5" t="b">
        <v>0</v>
      </c>
    </row>
    <row r="12" spans="1:3">
      <c r="C12" s="5" t="b">
        <v>0</v>
      </c>
    </row>
    <row r="13" spans="1:3" ht="13.5" thickBot="1">
      <c r="C13" s="5" t="b">
        <v>0</v>
      </c>
    </row>
    <row r="14" spans="1:3" ht="13.5" thickBot="1">
      <c r="A14" s="4" t="s">
        <v>14</v>
      </c>
      <c r="C14" s="10" t="e">
        <v>#NAME?</v>
      </c>
    </row>
    <row r="15" spans="1:3">
      <c r="A15" s="5" t="b">
        <v>0</v>
      </c>
    </row>
    <row r="16" spans="1:3" ht="13.5" thickBot="1">
      <c r="A16" s="5" t="b">
        <v>0</v>
      </c>
    </row>
    <row r="17" spans="1:3" ht="13.5" thickBot="1">
      <c r="A17" s="10" t="e">
        <v>#NAME?</v>
      </c>
      <c r="C17" s="4" t="s">
        <v>15</v>
      </c>
    </row>
    <row r="18" spans="1:3">
      <c r="C18" s="5" t="e">
        <v>#NAME?</v>
      </c>
    </row>
    <row r="19" spans="1:3">
      <c r="C19" s="5" t="e">
        <v>#NAME?</v>
      </c>
    </row>
    <row r="20" spans="1:3">
      <c r="A20" s="11" t="s">
        <v>16</v>
      </c>
      <c r="C20" s="5" t="e">
        <v>#NAME?</v>
      </c>
    </row>
    <row r="21" spans="1:3">
      <c r="A21" s="12" t="e">
        <v>#NAME?</v>
      </c>
      <c r="C21" s="5" t="e">
        <v>#NAME?</v>
      </c>
    </row>
    <row r="22" spans="1:3">
      <c r="A22" s="5" t="e">
        <v>#NAME?</v>
      </c>
      <c r="C22" s="5" t="e">
        <v>#NAME?</v>
      </c>
    </row>
    <row r="23" spans="1:3">
      <c r="A23" s="5" t="e">
        <f>#N/A</f>
        <v>#N/A</v>
      </c>
      <c r="C23" s="10" t="e">
        <v>#NAME?</v>
      </c>
    </row>
    <row r="24" spans="1:3">
      <c r="A24" s="5" t="e">
        <v>#NAME?</v>
      </c>
    </row>
    <row r="25" spans="1:3">
      <c r="A25" s="5" t="e">
        <v>#NAME?</v>
      </c>
    </row>
    <row r="26" spans="1:3" ht="13.5" thickBot="1">
      <c r="A26" s="5" t="b">
        <v>0</v>
      </c>
      <c r="C26" s="13" t="s">
        <v>17</v>
      </c>
    </row>
    <row r="27" spans="1:3">
      <c r="A27" s="5" t="b">
        <v>0</v>
      </c>
      <c r="C27" s="5" t="b">
        <v>0</v>
      </c>
    </row>
    <row r="28" spans="1:3">
      <c r="A28" s="5" t="b">
        <v>0</v>
      </c>
      <c r="C28" s="5" t="e">
        <v>#NAME?</v>
      </c>
    </row>
    <row r="29" spans="1:3">
      <c r="A29" s="5" t="b">
        <v>0</v>
      </c>
      <c r="C29" s="5" t="e">
        <f>#N/A</f>
        <v>#N/A</v>
      </c>
    </row>
    <row r="30" spans="1:3">
      <c r="A30" s="5" t="b">
        <v>0</v>
      </c>
      <c r="C30" s="5" t="e">
        <v>#NAME?</v>
      </c>
    </row>
    <row r="31" spans="1:3">
      <c r="A31" s="5" t="b">
        <v>0</v>
      </c>
      <c r="C31" s="5" t="e">
        <v>#NAME?</v>
      </c>
    </row>
    <row r="32" spans="1:3">
      <c r="A32" s="5" t="b">
        <v>0</v>
      </c>
      <c r="C32" s="5" t="b">
        <v>0</v>
      </c>
    </row>
    <row r="33" spans="1:3">
      <c r="A33" s="5" t="b">
        <v>0</v>
      </c>
      <c r="C33" s="5" t="b">
        <v>0</v>
      </c>
    </row>
    <row r="34" spans="1:3">
      <c r="A34" s="5" t="b">
        <v>0</v>
      </c>
      <c r="C34" s="5" t="b">
        <v>0</v>
      </c>
    </row>
    <row r="35" spans="1:3">
      <c r="A35" s="5" t="b">
        <v>0</v>
      </c>
      <c r="C35" s="5" t="e">
        <v>#NAME?</v>
      </c>
    </row>
    <row r="36" spans="1:3">
      <c r="A36" s="5" t="b">
        <v>0</v>
      </c>
      <c r="C36" s="10" t="e">
        <v>#NAME?</v>
      </c>
    </row>
    <row r="37" spans="1:3">
      <c r="A37" s="5" t="b">
        <v>0</v>
      </c>
    </row>
    <row r="38" spans="1:3">
      <c r="A38" s="5" t="b">
        <v>0</v>
      </c>
    </row>
    <row r="39" spans="1:3">
      <c r="A39" s="5" t="b">
        <v>0</v>
      </c>
      <c r="C39" s="12" t="e">
        <v>#NAME?</v>
      </c>
    </row>
    <row r="40" spans="1:3">
      <c r="A40" s="5" t="b">
        <v>0</v>
      </c>
      <c r="C40" s="5" t="b">
        <v>0</v>
      </c>
    </row>
    <row r="41" spans="1:3">
      <c r="A41" s="10" t="e">
        <v>#NAME?</v>
      </c>
      <c r="C41" s="10" t="e">
        <v>#NAME?</v>
      </c>
    </row>
  </sheetData>
  <sheetProtection password="8863" sheet="1" objects="1"/>
  <phoneticPr fontId="71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6"/>
  <sheetViews>
    <sheetView showFormulas="1" workbookViewId="0">
      <selection activeCell="C1" sqref="C1"/>
    </sheetView>
  </sheetViews>
  <sheetFormatPr defaultColWidth="8" defaultRowHeight="12.75"/>
  <cols>
    <col min="1" max="1" width="26.125" style="2" customWidth="1"/>
    <col min="2" max="2" width="1.125" style="2" customWidth="1"/>
    <col min="3" max="3" width="28.125" style="2" customWidth="1"/>
    <col min="4" max="16384" width="8" style="2"/>
  </cols>
  <sheetData>
    <row r="1" spans="1:3">
      <c r="A1" s="1" t="s">
        <v>19</v>
      </c>
    </row>
    <row r="2" spans="1:3" ht="13.5" thickBot="1">
      <c r="A2" s="1" t="s">
        <v>6</v>
      </c>
    </row>
    <row r="3" spans="1:3" ht="13.5" thickBot="1">
      <c r="A3" s="3" t="s">
        <v>7</v>
      </c>
      <c r="C3" s="4" t="s">
        <v>8</v>
      </c>
    </row>
    <row r="4" spans="1:3">
      <c r="A4" s="3">
        <v>3</v>
      </c>
    </row>
    <row r="6" spans="1:3" ht="13.5" thickBot="1"/>
    <row r="7" spans="1:3">
      <c r="A7" s="6" t="s">
        <v>9</v>
      </c>
    </row>
    <row r="8" spans="1:3">
      <c r="A8" s="7" t="s">
        <v>10</v>
      </c>
    </row>
    <row r="9" spans="1:3">
      <c r="A9" s="8" t="s">
        <v>11</v>
      </c>
    </row>
    <row r="10" spans="1:3">
      <c r="A10" s="7" t="s">
        <v>12</v>
      </c>
    </row>
    <row r="11" spans="1:3" ht="13.5" thickBot="1">
      <c r="A11" s="9" t="s">
        <v>13</v>
      </c>
    </row>
    <row r="13" spans="1:3" ht="13.5" thickBot="1"/>
    <row r="14" spans="1:3" ht="13.5" thickBot="1">
      <c r="A14" s="4" t="s">
        <v>14</v>
      </c>
    </row>
    <row r="16" spans="1:3" ht="13.5" thickBot="1"/>
    <row r="17" spans="1:3" ht="13.5" thickBot="1">
      <c r="C17" s="4" t="s">
        <v>15</v>
      </c>
    </row>
    <row r="20" spans="1:3">
      <c r="A20" s="11" t="s">
        <v>16</v>
      </c>
    </row>
    <row r="26" spans="1:3" ht="13.5" thickBot="1">
      <c r="C26" s="13" t="s">
        <v>17</v>
      </c>
    </row>
  </sheetData>
  <sheetProtection password="8863" sheet="1" objects="1"/>
  <phoneticPr fontId="7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  <pageSetUpPr fitToPage="1"/>
  </sheetPr>
  <dimension ref="A1:Q70"/>
  <sheetViews>
    <sheetView tabSelected="1" zoomScale="80" zoomScaleNormal="80" workbookViewId="0">
      <selection activeCell="C1" sqref="C1:O1"/>
    </sheetView>
  </sheetViews>
  <sheetFormatPr defaultRowHeight="16.5"/>
  <cols>
    <col min="1" max="1" width="18.375" style="15" customWidth="1"/>
    <col min="2" max="4" width="13.625" style="15" customWidth="1"/>
    <col min="5" max="5" width="19.5" style="15" customWidth="1"/>
    <col min="6" max="8" width="17.75" style="15" customWidth="1"/>
    <col min="9" max="9" width="14.75" style="28" customWidth="1"/>
    <col min="10" max="11" width="14.75" customWidth="1"/>
    <col min="12" max="17" width="16.125" customWidth="1"/>
  </cols>
  <sheetData>
    <row r="1" spans="1:17" ht="31.5" customHeight="1">
      <c r="B1" s="47"/>
      <c r="C1" s="50" t="s">
        <v>94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</row>
    <row r="2" spans="1:17">
      <c r="A2" s="17" t="s">
        <v>25</v>
      </c>
      <c r="B2" s="17"/>
      <c r="C2" s="17"/>
      <c r="D2" s="17"/>
      <c r="Q2" s="26" t="s">
        <v>93</v>
      </c>
    </row>
    <row r="3" spans="1:17" ht="30" customHeight="1">
      <c r="A3" s="60" t="s">
        <v>5</v>
      </c>
      <c r="B3" s="54" t="s">
        <v>92</v>
      </c>
      <c r="C3" s="55"/>
      <c r="D3" s="56"/>
      <c r="E3" s="62" t="s">
        <v>0</v>
      </c>
      <c r="F3" s="63"/>
      <c r="G3" s="63"/>
      <c r="H3" s="63"/>
      <c r="I3" s="51" t="s">
        <v>86</v>
      </c>
      <c r="J3" s="52"/>
      <c r="K3" s="53"/>
      <c r="L3" s="51" t="s">
        <v>87</v>
      </c>
      <c r="M3" s="52"/>
      <c r="N3" s="53"/>
      <c r="O3" s="51" t="s">
        <v>88</v>
      </c>
      <c r="P3" s="52"/>
      <c r="Q3" s="53"/>
    </row>
    <row r="4" spans="1:17" ht="17.25">
      <c r="A4" s="61"/>
      <c r="B4" s="39" t="s">
        <v>1</v>
      </c>
      <c r="C4" s="39" t="s">
        <v>2</v>
      </c>
      <c r="D4" s="39" t="s">
        <v>3</v>
      </c>
      <c r="E4" s="19" t="s">
        <v>1</v>
      </c>
      <c r="F4" s="19" t="s">
        <v>2</v>
      </c>
      <c r="G4" s="19" t="s">
        <v>3</v>
      </c>
      <c r="H4" s="19" t="s">
        <v>4</v>
      </c>
      <c r="I4" s="30" t="s">
        <v>89</v>
      </c>
      <c r="J4" s="30" t="s">
        <v>90</v>
      </c>
      <c r="K4" s="30" t="s">
        <v>91</v>
      </c>
      <c r="L4" s="31" t="s">
        <v>1</v>
      </c>
      <c r="M4" s="31" t="s">
        <v>2</v>
      </c>
      <c r="N4" s="31" t="s">
        <v>3</v>
      </c>
      <c r="O4" s="31" t="s">
        <v>1</v>
      </c>
      <c r="P4" s="31" t="s">
        <v>2</v>
      </c>
      <c r="Q4" s="31" t="s">
        <v>3</v>
      </c>
    </row>
    <row r="5" spans="1:17" ht="17.25">
      <c r="A5" s="20" t="s">
        <v>20</v>
      </c>
      <c r="B5" s="41">
        <f t="shared" ref="B5:D5" si="0">B6+B14+B23+B39+B52</f>
        <v>1015654</v>
      </c>
      <c r="C5" s="41">
        <f t="shared" si="0"/>
        <v>516556</v>
      </c>
      <c r="D5" s="41">
        <f t="shared" si="0"/>
        <v>499098</v>
      </c>
      <c r="E5" s="21">
        <f>E6+E14+E23+E39+E52</f>
        <v>993530</v>
      </c>
      <c r="F5" s="21">
        <f>F6+F14+F23+F39+F52</f>
        <v>502720</v>
      </c>
      <c r="G5" s="21">
        <f>G6+G14+G23+G39+G52</f>
        <v>490810</v>
      </c>
      <c r="H5" s="21">
        <f>H6+H14+H23+H39+H52</f>
        <v>461948</v>
      </c>
      <c r="I5" s="32">
        <f t="shared" ref="I5:Q5" si="1">I6+I14+I23+I39+I52</f>
        <v>22124</v>
      </c>
      <c r="J5" s="32">
        <f t="shared" si="1"/>
        <v>13836</v>
      </c>
      <c r="K5" s="32">
        <f t="shared" si="1"/>
        <v>8288</v>
      </c>
      <c r="L5" s="32">
        <f t="shared" si="1"/>
        <v>18732</v>
      </c>
      <c r="M5" s="32">
        <f t="shared" si="1"/>
        <v>12082</v>
      </c>
      <c r="N5" s="32">
        <f t="shared" si="1"/>
        <v>6650</v>
      </c>
      <c r="O5" s="32">
        <f t="shared" si="1"/>
        <v>3392</v>
      </c>
      <c r="P5" s="32">
        <f t="shared" si="1"/>
        <v>1754</v>
      </c>
      <c r="Q5" s="32">
        <f t="shared" si="1"/>
        <v>1638</v>
      </c>
    </row>
    <row r="6" spans="1:17" s="14" customFormat="1" ht="17.25">
      <c r="A6" s="44" t="s">
        <v>21</v>
      </c>
      <c r="B6" s="40">
        <f>(E6+I6)</f>
        <v>213156</v>
      </c>
      <c r="C6" s="40">
        <f>(F6+J6)</f>
        <v>108683</v>
      </c>
      <c r="D6" s="40">
        <f>(G6+K6)</f>
        <v>104473</v>
      </c>
      <c r="E6" s="42">
        <f>SUM(E7:E13)</f>
        <v>208793</v>
      </c>
      <c r="F6" s="42">
        <f t="shared" ref="F6:H6" si="2">SUM(F7:F13)</f>
        <v>106163</v>
      </c>
      <c r="G6" s="42">
        <f t="shared" si="2"/>
        <v>102630</v>
      </c>
      <c r="H6" s="42">
        <f t="shared" si="2"/>
        <v>97920</v>
      </c>
      <c r="I6" s="33">
        <f t="shared" ref="I6:Q6" si="3">SUM(I7:I13)</f>
        <v>4363</v>
      </c>
      <c r="J6" s="33">
        <f t="shared" si="3"/>
        <v>2520</v>
      </c>
      <c r="K6" s="33">
        <f t="shared" si="3"/>
        <v>1843</v>
      </c>
      <c r="L6" s="33">
        <f t="shared" si="3"/>
        <v>3727</v>
      </c>
      <c r="M6" s="33">
        <f t="shared" si="3"/>
        <v>2198</v>
      </c>
      <c r="N6" s="33">
        <f t="shared" si="3"/>
        <v>1529</v>
      </c>
      <c r="O6" s="33">
        <f t="shared" si="3"/>
        <v>636</v>
      </c>
      <c r="P6" s="33">
        <f t="shared" si="3"/>
        <v>322</v>
      </c>
      <c r="Q6" s="33">
        <f t="shared" si="3"/>
        <v>314</v>
      </c>
    </row>
    <row r="7" spans="1:17" ht="17.25">
      <c r="A7" s="22" t="s">
        <v>27</v>
      </c>
      <c r="B7" s="43">
        <f t="shared" ref="B7:B65" si="4">(E7+I7)</f>
        <v>18652</v>
      </c>
      <c r="C7" s="43">
        <f t="shared" ref="C7:C65" si="5">(F7+J7)</f>
        <v>9530</v>
      </c>
      <c r="D7" s="43">
        <f t="shared" ref="D7:D65" si="6">(G7+K7)</f>
        <v>9122</v>
      </c>
      <c r="E7" s="23">
        <f>SUM(F7:G7)</f>
        <v>18407</v>
      </c>
      <c r="F7" s="27">
        <v>9394</v>
      </c>
      <c r="G7" s="27">
        <v>9013</v>
      </c>
      <c r="H7" s="27">
        <v>9174</v>
      </c>
      <c r="I7" s="34">
        <f>L7+O7</f>
        <v>245</v>
      </c>
      <c r="J7" s="34">
        <f>M7+P7</f>
        <v>136</v>
      </c>
      <c r="K7" s="34">
        <f>N7+Q7</f>
        <v>109</v>
      </c>
      <c r="L7" s="33">
        <f>M7+N7</f>
        <v>220</v>
      </c>
      <c r="M7" s="35">
        <v>123</v>
      </c>
      <c r="N7" s="36">
        <v>97</v>
      </c>
      <c r="O7" s="33">
        <f>P7+Q7</f>
        <v>25</v>
      </c>
      <c r="P7" s="35">
        <v>13</v>
      </c>
      <c r="Q7" s="36">
        <v>12</v>
      </c>
    </row>
    <row r="8" spans="1:17" ht="17.25">
      <c r="A8" s="22" t="s">
        <v>28</v>
      </c>
      <c r="B8" s="43">
        <f t="shared" si="4"/>
        <v>44786</v>
      </c>
      <c r="C8" s="43">
        <f t="shared" si="5"/>
        <v>22489</v>
      </c>
      <c r="D8" s="43">
        <f t="shared" si="6"/>
        <v>22297</v>
      </c>
      <c r="E8" s="23">
        <f t="shared" ref="E8:E65" si="7">SUM(F8:G8)</f>
        <v>44477</v>
      </c>
      <c r="F8" s="27">
        <v>22346</v>
      </c>
      <c r="G8" s="27">
        <v>22131</v>
      </c>
      <c r="H8" s="27">
        <v>17773</v>
      </c>
      <c r="I8" s="34">
        <f t="shared" ref="I8:K13" si="8">L8+O8</f>
        <v>309</v>
      </c>
      <c r="J8" s="34">
        <f t="shared" si="8"/>
        <v>143</v>
      </c>
      <c r="K8" s="34">
        <f t="shared" si="8"/>
        <v>166</v>
      </c>
      <c r="L8" s="33">
        <f t="shared" ref="L8:L65" si="9">M8+N8</f>
        <v>269</v>
      </c>
      <c r="M8" s="35">
        <v>128</v>
      </c>
      <c r="N8" s="36">
        <v>141</v>
      </c>
      <c r="O8" s="33">
        <f t="shared" ref="O8:O13" si="10">P8+Q8</f>
        <v>40</v>
      </c>
      <c r="P8" s="35">
        <v>15</v>
      </c>
      <c r="Q8" s="36">
        <v>25</v>
      </c>
    </row>
    <row r="9" spans="1:17" ht="17.25">
      <c r="A9" s="22" t="s">
        <v>29</v>
      </c>
      <c r="B9" s="43">
        <f t="shared" si="4"/>
        <v>7059</v>
      </c>
      <c r="C9" s="43">
        <f t="shared" si="5"/>
        <v>3744</v>
      </c>
      <c r="D9" s="43">
        <f t="shared" si="6"/>
        <v>3315</v>
      </c>
      <c r="E9" s="23">
        <f t="shared" si="7"/>
        <v>6554</v>
      </c>
      <c r="F9" s="27">
        <v>3322</v>
      </c>
      <c r="G9" s="27">
        <v>3232</v>
      </c>
      <c r="H9" s="27">
        <v>3658</v>
      </c>
      <c r="I9" s="34">
        <f t="shared" si="8"/>
        <v>505</v>
      </c>
      <c r="J9" s="34">
        <f t="shared" si="8"/>
        <v>422</v>
      </c>
      <c r="K9" s="34">
        <f t="shared" si="8"/>
        <v>83</v>
      </c>
      <c r="L9" s="33">
        <f t="shared" si="9"/>
        <v>493</v>
      </c>
      <c r="M9" s="35">
        <v>415</v>
      </c>
      <c r="N9" s="36">
        <v>78</v>
      </c>
      <c r="O9" s="33">
        <f t="shared" si="10"/>
        <v>12</v>
      </c>
      <c r="P9" s="35">
        <v>7</v>
      </c>
      <c r="Q9" s="36">
        <v>5</v>
      </c>
    </row>
    <row r="10" spans="1:17" ht="17.25">
      <c r="A10" s="22" t="s">
        <v>30</v>
      </c>
      <c r="B10" s="43">
        <f t="shared" si="4"/>
        <v>48015</v>
      </c>
      <c r="C10" s="43">
        <f t="shared" si="5"/>
        <v>24082</v>
      </c>
      <c r="D10" s="43">
        <f t="shared" si="6"/>
        <v>23933</v>
      </c>
      <c r="E10" s="23">
        <f t="shared" si="7"/>
        <v>47667</v>
      </c>
      <c r="F10" s="27">
        <v>23934</v>
      </c>
      <c r="G10" s="27">
        <v>23733</v>
      </c>
      <c r="H10" s="27">
        <v>21093</v>
      </c>
      <c r="I10" s="34">
        <f t="shared" si="8"/>
        <v>348</v>
      </c>
      <c r="J10" s="34">
        <f t="shared" si="8"/>
        <v>148</v>
      </c>
      <c r="K10" s="34">
        <f t="shared" si="8"/>
        <v>200</v>
      </c>
      <c r="L10" s="33">
        <f t="shared" si="9"/>
        <v>281</v>
      </c>
      <c r="M10" s="35">
        <v>116</v>
      </c>
      <c r="N10" s="36">
        <v>165</v>
      </c>
      <c r="O10" s="33">
        <f t="shared" si="10"/>
        <v>67</v>
      </c>
      <c r="P10" s="35">
        <v>32</v>
      </c>
      <c r="Q10" s="36">
        <v>35</v>
      </c>
    </row>
    <row r="11" spans="1:17" ht="17.25">
      <c r="A11" s="22" t="s">
        <v>31</v>
      </c>
      <c r="B11" s="43">
        <f t="shared" si="4"/>
        <v>25373</v>
      </c>
      <c r="C11" s="43">
        <f t="shared" si="5"/>
        <v>13104</v>
      </c>
      <c r="D11" s="43">
        <f t="shared" si="6"/>
        <v>12269</v>
      </c>
      <c r="E11" s="23">
        <f t="shared" si="7"/>
        <v>24430</v>
      </c>
      <c r="F11" s="27">
        <v>12447</v>
      </c>
      <c r="G11" s="27">
        <v>11983</v>
      </c>
      <c r="H11" s="27">
        <v>11162</v>
      </c>
      <c r="I11" s="34">
        <f t="shared" si="8"/>
        <v>943</v>
      </c>
      <c r="J11" s="34">
        <f t="shared" si="8"/>
        <v>657</v>
      </c>
      <c r="K11" s="34">
        <f t="shared" si="8"/>
        <v>286</v>
      </c>
      <c r="L11" s="33">
        <f t="shared" si="9"/>
        <v>872</v>
      </c>
      <c r="M11" s="35">
        <v>631</v>
      </c>
      <c r="N11" s="36">
        <v>241</v>
      </c>
      <c r="O11" s="33">
        <f t="shared" si="10"/>
        <v>71</v>
      </c>
      <c r="P11" s="35">
        <v>26</v>
      </c>
      <c r="Q11" s="36">
        <v>45</v>
      </c>
    </row>
    <row r="12" spans="1:17" ht="17.25">
      <c r="A12" s="22" t="s">
        <v>32</v>
      </c>
      <c r="B12" s="43">
        <f t="shared" si="4"/>
        <v>39659</v>
      </c>
      <c r="C12" s="43">
        <f t="shared" si="5"/>
        <v>20037</v>
      </c>
      <c r="D12" s="43">
        <f t="shared" si="6"/>
        <v>19622</v>
      </c>
      <c r="E12" s="23">
        <f t="shared" si="7"/>
        <v>38550</v>
      </c>
      <c r="F12" s="27">
        <v>19462</v>
      </c>
      <c r="G12" s="27">
        <v>19088</v>
      </c>
      <c r="H12" s="27">
        <v>18289</v>
      </c>
      <c r="I12" s="34">
        <f t="shared" si="8"/>
        <v>1109</v>
      </c>
      <c r="J12" s="34">
        <f t="shared" si="8"/>
        <v>575</v>
      </c>
      <c r="K12" s="34">
        <f t="shared" si="8"/>
        <v>534</v>
      </c>
      <c r="L12" s="33">
        <f t="shared" si="9"/>
        <v>853</v>
      </c>
      <c r="M12" s="35">
        <v>431</v>
      </c>
      <c r="N12" s="36">
        <v>422</v>
      </c>
      <c r="O12" s="33">
        <f t="shared" si="10"/>
        <v>256</v>
      </c>
      <c r="P12" s="35">
        <v>144</v>
      </c>
      <c r="Q12" s="36">
        <v>112</v>
      </c>
    </row>
    <row r="13" spans="1:17" ht="17.25">
      <c r="A13" s="25" t="s">
        <v>33</v>
      </c>
      <c r="B13" s="43">
        <f t="shared" si="4"/>
        <v>29612</v>
      </c>
      <c r="C13" s="43">
        <f t="shared" si="5"/>
        <v>15697</v>
      </c>
      <c r="D13" s="43">
        <f t="shared" si="6"/>
        <v>13915</v>
      </c>
      <c r="E13" s="23">
        <f t="shared" si="7"/>
        <v>28708</v>
      </c>
      <c r="F13" s="27">
        <v>15258</v>
      </c>
      <c r="G13" s="27">
        <v>13450</v>
      </c>
      <c r="H13" s="27">
        <v>16771</v>
      </c>
      <c r="I13" s="34">
        <f t="shared" si="8"/>
        <v>904</v>
      </c>
      <c r="J13" s="34">
        <f t="shared" si="8"/>
        <v>439</v>
      </c>
      <c r="K13" s="34">
        <f t="shared" si="8"/>
        <v>465</v>
      </c>
      <c r="L13" s="33">
        <f t="shared" si="9"/>
        <v>739</v>
      </c>
      <c r="M13" s="35">
        <v>354</v>
      </c>
      <c r="N13" s="36">
        <v>385</v>
      </c>
      <c r="O13" s="33">
        <f t="shared" si="10"/>
        <v>165</v>
      </c>
      <c r="P13" s="35">
        <v>85</v>
      </c>
      <c r="Q13" s="36">
        <v>80</v>
      </c>
    </row>
    <row r="14" spans="1:17" ht="17.25">
      <c r="A14" s="44" t="s">
        <v>22</v>
      </c>
      <c r="B14" s="40">
        <f t="shared" si="4"/>
        <v>249729</v>
      </c>
      <c r="C14" s="40">
        <f t="shared" si="5"/>
        <v>128172</v>
      </c>
      <c r="D14" s="40">
        <f t="shared" si="6"/>
        <v>121557</v>
      </c>
      <c r="E14" s="45">
        <f>SUM(E15:E22)</f>
        <v>244273</v>
      </c>
      <c r="F14" s="45">
        <f t="shared" ref="F14:H14" si="11">SUM(F15:F22)</f>
        <v>124598</v>
      </c>
      <c r="G14" s="45">
        <f t="shared" si="11"/>
        <v>119675</v>
      </c>
      <c r="H14" s="45">
        <f t="shared" si="11"/>
        <v>108525</v>
      </c>
      <c r="I14" s="37">
        <f>SUM(I15:I22)</f>
        <v>5456</v>
      </c>
      <c r="J14" s="37">
        <f t="shared" ref="J14:K14" si="12">SUM(J15:J22)</f>
        <v>3574</v>
      </c>
      <c r="K14" s="37">
        <f t="shared" si="12"/>
        <v>1882</v>
      </c>
      <c r="L14" s="37">
        <f>SUM(L15:L22)</f>
        <v>4567</v>
      </c>
      <c r="M14" s="37">
        <f>SUM(M15:M22)</f>
        <v>3101</v>
      </c>
      <c r="N14" s="37">
        <f t="shared" ref="N14" si="13">SUM(N15:N22)</f>
        <v>1466</v>
      </c>
      <c r="O14" s="37">
        <f>SUM(O15:O22)</f>
        <v>889</v>
      </c>
      <c r="P14" s="37">
        <f>SUM(P15:P22)</f>
        <v>473</v>
      </c>
      <c r="Q14" s="37">
        <f t="shared" ref="Q14" si="14">SUM(Q15:Q22)</f>
        <v>416</v>
      </c>
    </row>
    <row r="15" spans="1:17" ht="17.25">
      <c r="A15" s="22" t="s">
        <v>35</v>
      </c>
      <c r="B15" s="43">
        <f t="shared" si="4"/>
        <v>38783</v>
      </c>
      <c r="C15" s="43">
        <f t="shared" si="5"/>
        <v>19476</v>
      </c>
      <c r="D15" s="43">
        <f t="shared" si="6"/>
        <v>19307</v>
      </c>
      <c r="E15" s="23">
        <f t="shared" si="7"/>
        <v>38389</v>
      </c>
      <c r="F15" s="27">
        <v>19267</v>
      </c>
      <c r="G15" s="27">
        <v>19122</v>
      </c>
      <c r="H15" s="27">
        <v>15477</v>
      </c>
      <c r="I15" s="34">
        <f>L15+O15</f>
        <v>394</v>
      </c>
      <c r="J15" s="34">
        <f>M15+P15</f>
        <v>209</v>
      </c>
      <c r="K15" s="34">
        <f>N15+Q15</f>
        <v>185</v>
      </c>
      <c r="L15" s="33">
        <f t="shared" si="9"/>
        <v>272</v>
      </c>
      <c r="M15" s="35">
        <v>146</v>
      </c>
      <c r="N15" s="36">
        <v>126</v>
      </c>
      <c r="O15" s="33">
        <f t="shared" ref="O15:O22" si="15">P15+Q15</f>
        <v>122</v>
      </c>
      <c r="P15" s="35">
        <v>63</v>
      </c>
      <c r="Q15" s="36">
        <v>59</v>
      </c>
    </row>
    <row r="16" spans="1:17" ht="17.25">
      <c r="A16" s="22" t="s">
        <v>34</v>
      </c>
      <c r="B16" s="43">
        <f t="shared" si="4"/>
        <v>26057</v>
      </c>
      <c r="C16" s="43">
        <f t="shared" si="5"/>
        <v>13154</v>
      </c>
      <c r="D16" s="43">
        <f t="shared" si="6"/>
        <v>12903</v>
      </c>
      <c r="E16" s="24">
        <f>SUM(F16:G16)</f>
        <v>25607</v>
      </c>
      <c r="F16" s="27">
        <v>12934</v>
      </c>
      <c r="G16" s="27">
        <v>12673</v>
      </c>
      <c r="H16" s="27">
        <v>12053</v>
      </c>
      <c r="I16" s="34">
        <f t="shared" ref="I16:K22" si="16">L16+O16</f>
        <v>450</v>
      </c>
      <c r="J16" s="34">
        <f t="shared" si="16"/>
        <v>220</v>
      </c>
      <c r="K16" s="34">
        <f t="shared" si="16"/>
        <v>230</v>
      </c>
      <c r="L16" s="33">
        <f t="shared" si="9"/>
        <v>344</v>
      </c>
      <c r="M16" s="35">
        <v>168</v>
      </c>
      <c r="N16" s="36">
        <v>176</v>
      </c>
      <c r="O16" s="33">
        <f t="shared" si="15"/>
        <v>106</v>
      </c>
      <c r="P16" s="35">
        <v>52</v>
      </c>
      <c r="Q16" s="36">
        <v>54</v>
      </c>
    </row>
    <row r="17" spans="1:17" ht="17.25">
      <c r="A17" s="22" t="s">
        <v>36</v>
      </c>
      <c r="B17" s="43">
        <f t="shared" si="4"/>
        <v>40506</v>
      </c>
      <c r="C17" s="43">
        <f t="shared" si="5"/>
        <v>22152</v>
      </c>
      <c r="D17" s="43">
        <f t="shared" si="6"/>
        <v>18354</v>
      </c>
      <c r="E17" s="24">
        <f t="shared" si="7"/>
        <v>38489</v>
      </c>
      <c r="F17" s="27">
        <v>20854</v>
      </c>
      <c r="G17" s="27">
        <v>17635</v>
      </c>
      <c r="H17" s="27">
        <v>20292</v>
      </c>
      <c r="I17" s="34">
        <f t="shared" si="16"/>
        <v>2017</v>
      </c>
      <c r="J17" s="34">
        <f t="shared" si="16"/>
        <v>1298</v>
      </c>
      <c r="K17" s="34">
        <f t="shared" si="16"/>
        <v>719</v>
      </c>
      <c r="L17" s="33">
        <f t="shared" si="9"/>
        <v>1636</v>
      </c>
      <c r="M17" s="49">
        <v>1084</v>
      </c>
      <c r="N17" s="36">
        <v>552</v>
      </c>
      <c r="O17" s="33">
        <f t="shared" si="15"/>
        <v>381</v>
      </c>
      <c r="P17" s="35">
        <v>214</v>
      </c>
      <c r="Q17" s="36">
        <v>167</v>
      </c>
    </row>
    <row r="18" spans="1:17" ht="17.25">
      <c r="A18" s="22" t="s">
        <v>37</v>
      </c>
      <c r="B18" s="43">
        <f t="shared" si="4"/>
        <v>26165</v>
      </c>
      <c r="C18" s="43">
        <f t="shared" si="5"/>
        <v>13017</v>
      </c>
      <c r="D18" s="43">
        <f t="shared" si="6"/>
        <v>13148</v>
      </c>
      <c r="E18" s="23">
        <f t="shared" si="7"/>
        <v>25902</v>
      </c>
      <c r="F18" s="27">
        <v>12906</v>
      </c>
      <c r="G18" s="27">
        <v>12996</v>
      </c>
      <c r="H18" s="27">
        <v>10820</v>
      </c>
      <c r="I18" s="34">
        <f t="shared" si="16"/>
        <v>263</v>
      </c>
      <c r="J18" s="34">
        <f t="shared" si="16"/>
        <v>111</v>
      </c>
      <c r="K18" s="34">
        <f t="shared" si="16"/>
        <v>152</v>
      </c>
      <c r="L18" s="33">
        <f t="shared" si="9"/>
        <v>192</v>
      </c>
      <c r="M18" s="35">
        <v>76</v>
      </c>
      <c r="N18" s="36">
        <v>116</v>
      </c>
      <c r="O18" s="33">
        <f t="shared" si="15"/>
        <v>71</v>
      </c>
      <c r="P18" s="35">
        <v>35</v>
      </c>
      <c r="Q18" s="36">
        <v>36</v>
      </c>
    </row>
    <row r="19" spans="1:17" ht="17.25">
      <c r="A19" s="22" t="s">
        <v>38</v>
      </c>
      <c r="B19" s="43">
        <f t="shared" si="4"/>
        <v>43908</v>
      </c>
      <c r="C19" s="43">
        <f t="shared" si="5"/>
        <v>21774</v>
      </c>
      <c r="D19" s="43">
        <f t="shared" si="6"/>
        <v>22134</v>
      </c>
      <c r="E19" s="23">
        <f t="shared" si="7"/>
        <v>43534</v>
      </c>
      <c r="F19" s="27">
        <v>21608</v>
      </c>
      <c r="G19" s="27">
        <v>21926</v>
      </c>
      <c r="H19" s="27">
        <v>19612</v>
      </c>
      <c r="I19" s="34">
        <f t="shared" si="16"/>
        <v>374</v>
      </c>
      <c r="J19" s="34">
        <f t="shared" si="16"/>
        <v>166</v>
      </c>
      <c r="K19" s="34">
        <f t="shared" si="16"/>
        <v>208</v>
      </c>
      <c r="L19" s="33">
        <f t="shared" si="9"/>
        <v>309</v>
      </c>
      <c r="M19" s="35">
        <v>137</v>
      </c>
      <c r="N19" s="36">
        <v>172</v>
      </c>
      <c r="O19" s="33">
        <f t="shared" si="15"/>
        <v>65</v>
      </c>
      <c r="P19" s="35">
        <v>29</v>
      </c>
      <c r="Q19" s="36">
        <v>36</v>
      </c>
    </row>
    <row r="20" spans="1:17" ht="17.25">
      <c r="A20" s="22" t="s">
        <v>39</v>
      </c>
      <c r="B20" s="43">
        <f t="shared" si="4"/>
        <v>39174</v>
      </c>
      <c r="C20" s="43">
        <f t="shared" si="5"/>
        <v>19742</v>
      </c>
      <c r="D20" s="43">
        <f t="shared" si="6"/>
        <v>19432</v>
      </c>
      <c r="E20" s="23">
        <f t="shared" si="7"/>
        <v>38731</v>
      </c>
      <c r="F20" s="27">
        <v>19475</v>
      </c>
      <c r="G20" s="27">
        <v>19256</v>
      </c>
      <c r="H20" s="27">
        <v>16230</v>
      </c>
      <c r="I20" s="34">
        <f t="shared" si="16"/>
        <v>443</v>
      </c>
      <c r="J20" s="34">
        <f t="shared" si="16"/>
        <v>267</v>
      </c>
      <c r="K20" s="34">
        <f t="shared" si="16"/>
        <v>176</v>
      </c>
      <c r="L20" s="33">
        <f t="shared" si="9"/>
        <v>382</v>
      </c>
      <c r="M20" s="35">
        <v>234</v>
      </c>
      <c r="N20" s="36">
        <v>148</v>
      </c>
      <c r="O20" s="33">
        <f t="shared" si="15"/>
        <v>61</v>
      </c>
      <c r="P20" s="35">
        <v>33</v>
      </c>
      <c r="Q20" s="36">
        <v>28</v>
      </c>
    </row>
    <row r="21" spans="1:17" ht="17.25">
      <c r="A21" s="22" t="s">
        <v>40</v>
      </c>
      <c r="B21" s="43">
        <f t="shared" si="4"/>
        <v>27394</v>
      </c>
      <c r="C21" s="43">
        <f t="shared" si="5"/>
        <v>14434</v>
      </c>
      <c r="D21" s="43">
        <f t="shared" si="6"/>
        <v>12960</v>
      </c>
      <c r="E21" s="23">
        <f t="shared" si="7"/>
        <v>26784</v>
      </c>
      <c r="F21" s="27">
        <v>13958</v>
      </c>
      <c r="G21" s="27">
        <v>12826</v>
      </c>
      <c r="H21" s="27">
        <v>10755</v>
      </c>
      <c r="I21" s="34">
        <f t="shared" si="16"/>
        <v>610</v>
      </c>
      <c r="J21" s="34">
        <f t="shared" si="16"/>
        <v>476</v>
      </c>
      <c r="K21" s="34">
        <f t="shared" si="16"/>
        <v>134</v>
      </c>
      <c r="L21" s="33">
        <f t="shared" si="9"/>
        <v>561</v>
      </c>
      <c r="M21" s="35">
        <v>451</v>
      </c>
      <c r="N21" s="36">
        <v>110</v>
      </c>
      <c r="O21" s="33">
        <f t="shared" si="15"/>
        <v>49</v>
      </c>
      <c r="P21" s="35">
        <v>25</v>
      </c>
      <c r="Q21" s="36">
        <v>24</v>
      </c>
    </row>
    <row r="22" spans="1:17" ht="17.25">
      <c r="A22" s="22" t="s">
        <v>41</v>
      </c>
      <c r="B22" s="43">
        <f t="shared" si="4"/>
        <v>7742</v>
      </c>
      <c r="C22" s="43">
        <f t="shared" si="5"/>
        <v>4423</v>
      </c>
      <c r="D22" s="43">
        <f t="shared" si="6"/>
        <v>3319</v>
      </c>
      <c r="E22" s="23">
        <f t="shared" si="7"/>
        <v>6837</v>
      </c>
      <c r="F22" s="27">
        <v>3596</v>
      </c>
      <c r="G22" s="27">
        <v>3241</v>
      </c>
      <c r="H22" s="27">
        <v>3286</v>
      </c>
      <c r="I22" s="34">
        <f t="shared" si="16"/>
        <v>905</v>
      </c>
      <c r="J22" s="34">
        <f t="shared" si="16"/>
        <v>827</v>
      </c>
      <c r="K22" s="34">
        <f t="shared" si="16"/>
        <v>78</v>
      </c>
      <c r="L22" s="33">
        <f t="shared" si="9"/>
        <v>871</v>
      </c>
      <c r="M22" s="35">
        <v>805</v>
      </c>
      <c r="N22" s="36">
        <v>66</v>
      </c>
      <c r="O22" s="33">
        <f t="shared" si="15"/>
        <v>34</v>
      </c>
      <c r="P22" s="35">
        <v>22</v>
      </c>
      <c r="Q22" s="36">
        <v>12</v>
      </c>
    </row>
    <row r="23" spans="1:17" ht="17.25">
      <c r="A23" s="44" t="s">
        <v>26</v>
      </c>
      <c r="B23" s="40">
        <f t="shared" si="4"/>
        <v>179294</v>
      </c>
      <c r="C23" s="40">
        <f t="shared" si="5"/>
        <v>89138</v>
      </c>
      <c r="D23" s="40">
        <f t="shared" si="6"/>
        <v>90156</v>
      </c>
      <c r="E23" s="45">
        <f>SUM(E24:E38)</f>
        <v>176380</v>
      </c>
      <c r="F23" s="46">
        <f>SUM(F24:F38)</f>
        <v>87355</v>
      </c>
      <c r="G23" s="46">
        <f t="shared" ref="G23:H23" si="17">SUM(G24:G38)</f>
        <v>89025</v>
      </c>
      <c r="H23" s="46">
        <f t="shared" si="17"/>
        <v>86538</v>
      </c>
      <c r="I23" s="38">
        <f>SUM(I24:I38)</f>
        <v>2914</v>
      </c>
      <c r="J23" s="38">
        <f t="shared" ref="J23:K23" si="18">SUM(J24:J38)</f>
        <v>1783</v>
      </c>
      <c r="K23" s="38">
        <f t="shared" si="18"/>
        <v>1131</v>
      </c>
      <c r="L23" s="38">
        <f>SUM(L24:L38)</f>
        <v>2601</v>
      </c>
      <c r="M23" s="38">
        <f t="shared" ref="M23:N23" si="19">SUM(M24:M38)</f>
        <v>1635</v>
      </c>
      <c r="N23" s="38">
        <f t="shared" si="19"/>
        <v>966</v>
      </c>
      <c r="O23" s="38">
        <f>SUM(O24:O38)</f>
        <v>313</v>
      </c>
      <c r="P23" s="38">
        <f t="shared" ref="P23:Q23" si="20">SUM(P24:P38)</f>
        <v>148</v>
      </c>
      <c r="Q23" s="38">
        <f t="shared" si="20"/>
        <v>165</v>
      </c>
    </row>
    <row r="24" spans="1:17" ht="17.25">
      <c r="A24" s="22" t="s">
        <v>42</v>
      </c>
      <c r="B24" s="43">
        <f t="shared" si="4"/>
        <v>4074</v>
      </c>
      <c r="C24" s="43">
        <f t="shared" si="5"/>
        <v>2179</v>
      </c>
      <c r="D24" s="43">
        <f t="shared" si="6"/>
        <v>1895</v>
      </c>
      <c r="E24" s="23">
        <f>SUM(F24:G24)</f>
        <v>3867</v>
      </c>
      <c r="F24" s="27">
        <v>1989</v>
      </c>
      <c r="G24" s="27">
        <v>1878</v>
      </c>
      <c r="H24" s="27">
        <v>2293</v>
      </c>
      <c r="I24" s="34">
        <f>L24+O24</f>
        <v>207</v>
      </c>
      <c r="J24" s="34">
        <f>M24+P24</f>
        <v>190</v>
      </c>
      <c r="K24" s="34">
        <f>N24+Q24</f>
        <v>17</v>
      </c>
      <c r="L24" s="33">
        <f t="shared" si="9"/>
        <v>202</v>
      </c>
      <c r="M24" s="36">
        <v>188</v>
      </c>
      <c r="N24" s="36">
        <v>14</v>
      </c>
      <c r="O24" s="33">
        <f t="shared" ref="O24:O38" si="21">P24+Q24</f>
        <v>5</v>
      </c>
      <c r="P24" s="36">
        <v>2</v>
      </c>
      <c r="Q24" s="36">
        <v>3</v>
      </c>
    </row>
    <row r="25" spans="1:17" ht="17.25">
      <c r="A25" s="22" t="s">
        <v>43</v>
      </c>
      <c r="B25" s="43">
        <f t="shared" si="4"/>
        <v>11736</v>
      </c>
      <c r="C25" s="43">
        <f t="shared" si="5"/>
        <v>6054</v>
      </c>
      <c r="D25" s="43">
        <f t="shared" si="6"/>
        <v>5682</v>
      </c>
      <c r="E25" s="23">
        <f t="shared" ref="E25:E38" si="22">SUM(F25:G25)</f>
        <v>11407</v>
      </c>
      <c r="F25" s="27">
        <v>5840</v>
      </c>
      <c r="G25" s="27">
        <v>5567</v>
      </c>
      <c r="H25" s="27">
        <v>5515</v>
      </c>
      <c r="I25" s="34">
        <f t="shared" ref="I25:K38" si="23">L25+O25</f>
        <v>329</v>
      </c>
      <c r="J25" s="34">
        <f t="shared" si="23"/>
        <v>214</v>
      </c>
      <c r="K25" s="34">
        <f t="shared" si="23"/>
        <v>115</v>
      </c>
      <c r="L25" s="33">
        <f t="shared" si="9"/>
        <v>301</v>
      </c>
      <c r="M25" s="36">
        <v>196</v>
      </c>
      <c r="N25" s="36">
        <v>105</v>
      </c>
      <c r="O25" s="33">
        <f t="shared" si="21"/>
        <v>28</v>
      </c>
      <c r="P25" s="36">
        <v>18</v>
      </c>
      <c r="Q25" s="36">
        <v>10</v>
      </c>
    </row>
    <row r="26" spans="1:17" ht="17.25">
      <c r="A26" s="22" t="s">
        <v>44</v>
      </c>
      <c r="B26" s="43">
        <f t="shared" si="4"/>
        <v>3489</v>
      </c>
      <c r="C26" s="43">
        <f t="shared" si="5"/>
        <v>2027</v>
      </c>
      <c r="D26" s="43">
        <f t="shared" si="6"/>
        <v>1462</v>
      </c>
      <c r="E26" s="23">
        <f t="shared" si="22"/>
        <v>3033</v>
      </c>
      <c r="F26" s="27">
        <v>1615</v>
      </c>
      <c r="G26" s="27">
        <v>1418</v>
      </c>
      <c r="H26" s="27">
        <v>1796</v>
      </c>
      <c r="I26" s="34">
        <f t="shared" si="23"/>
        <v>456</v>
      </c>
      <c r="J26" s="34">
        <f t="shared" si="23"/>
        <v>412</v>
      </c>
      <c r="K26" s="34">
        <f t="shared" si="23"/>
        <v>44</v>
      </c>
      <c r="L26" s="33">
        <f t="shared" si="9"/>
        <v>447</v>
      </c>
      <c r="M26" s="36">
        <v>405</v>
      </c>
      <c r="N26" s="36">
        <v>42</v>
      </c>
      <c r="O26" s="33">
        <f t="shared" si="21"/>
        <v>9</v>
      </c>
      <c r="P26" s="36">
        <v>7</v>
      </c>
      <c r="Q26" s="36">
        <v>2</v>
      </c>
    </row>
    <row r="27" spans="1:17" ht="17.25">
      <c r="A27" s="22" t="s">
        <v>45</v>
      </c>
      <c r="B27" s="43">
        <f t="shared" si="4"/>
        <v>3772</v>
      </c>
      <c r="C27" s="43">
        <f t="shared" si="5"/>
        <v>1906</v>
      </c>
      <c r="D27" s="43">
        <f t="shared" si="6"/>
        <v>1866</v>
      </c>
      <c r="E27" s="23">
        <f t="shared" si="22"/>
        <v>3614</v>
      </c>
      <c r="F27" s="27">
        <v>1796</v>
      </c>
      <c r="G27" s="27">
        <v>1818</v>
      </c>
      <c r="H27" s="27">
        <v>2170</v>
      </c>
      <c r="I27" s="34">
        <f t="shared" si="23"/>
        <v>158</v>
      </c>
      <c r="J27" s="34">
        <f t="shared" si="23"/>
        <v>110</v>
      </c>
      <c r="K27" s="34">
        <f t="shared" si="23"/>
        <v>48</v>
      </c>
      <c r="L27" s="33">
        <f t="shared" si="9"/>
        <v>151</v>
      </c>
      <c r="M27" s="36">
        <v>107</v>
      </c>
      <c r="N27" s="36">
        <v>44</v>
      </c>
      <c r="O27" s="33">
        <f t="shared" si="21"/>
        <v>7</v>
      </c>
      <c r="P27" s="36">
        <v>3</v>
      </c>
      <c r="Q27" s="36">
        <v>4</v>
      </c>
    </row>
    <row r="28" spans="1:17" ht="17.25">
      <c r="A28" s="22" t="s">
        <v>46</v>
      </c>
      <c r="B28" s="43">
        <f t="shared" si="4"/>
        <v>13852</v>
      </c>
      <c r="C28" s="43">
        <f t="shared" si="5"/>
        <v>6859</v>
      </c>
      <c r="D28" s="43">
        <f t="shared" si="6"/>
        <v>6993</v>
      </c>
      <c r="E28" s="23">
        <f t="shared" si="22"/>
        <v>13747</v>
      </c>
      <c r="F28" s="27">
        <v>6799</v>
      </c>
      <c r="G28" s="27">
        <v>6948</v>
      </c>
      <c r="H28" s="27">
        <v>5899</v>
      </c>
      <c r="I28" s="34">
        <f t="shared" si="23"/>
        <v>105</v>
      </c>
      <c r="J28" s="34">
        <f t="shared" si="23"/>
        <v>60</v>
      </c>
      <c r="K28" s="34">
        <f t="shared" si="23"/>
        <v>45</v>
      </c>
      <c r="L28" s="33">
        <f t="shared" si="9"/>
        <v>91</v>
      </c>
      <c r="M28" s="36">
        <v>54</v>
      </c>
      <c r="N28" s="36">
        <v>37</v>
      </c>
      <c r="O28" s="33">
        <f t="shared" si="21"/>
        <v>14</v>
      </c>
      <c r="P28" s="36">
        <v>6</v>
      </c>
      <c r="Q28" s="36">
        <v>8</v>
      </c>
    </row>
    <row r="29" spans="1:17" ht="17.25">
      <c r="A29" s="22" t="s">
        <v>47</v>
      </c>
      <c r="B29" s="43">
        <f t="shared" si="4"/>
        <v>5293</v>
      </c>
      <c r="C29" s="43">
        <f t="shared" si="5"/>
        <v>2701</v>
      </c>
      <c r="D29" s="43">
        <f t="shared" si="6"/>
        <v>2592</v>
      </c>
      <c r="E29" s="23">
        <f t="shared" si="22"/>
        <v>5227</v>
      </c>
      <c r="F29" s="27">
        <v>2661</v>
      </c>
      <c r="G29" s="27">
        <v>2566</v>
      </c>
      <c r="H29" s="27">
        <v>2708</v>
      </c>
      <c r="I29" s="34">
        <f t="shared" si="23"/>
        <v>66</v>
      </c>
      <c r="J29" s="34">
        <f t="shared" si="23"/>
        <v>40</v>
      </c>
      <c r="K29" s="34">
        <f t="shared" si="23"/>
        <v>26</v>
      </c>
      <c r="L29" s="33">
        <f t="shared" si="9"/>
        <v>50</v>
      </c>
      <c r="M29" s="36">
        <v>37</v>
      </c>
      <c r="N29" s="36">
        <v>13</v>
      </c>
      <c r="O29" s="33">
        <f t="shared" si="21"/>
        <v>16</v>
      </c>
      <c r="P29" s="36">
        <v>3</v>
      </c>
      <c r="Q29" s="36">
        <v>13</v>
      </c>
    </row>
    <row r="30" spans="1:17" ht="17.25">
      <c r="A30" s="25" t="s">
        <v>48</v>
      </c>
      <c r="B30" s="43">
        <f t="shared" si="4"/>
        <v>41386</v>
      </c>
      <c r="C30" s="43">
        <f t="shared" si="5"/>
        <v>20384</v>
      </c>
      <c r="D30" s="43">
        <f t="shared" si="6"/>
        <v>21002</v>
      </c>
      <c r="E30" s="23">
        <f t="shared" si="22"/>
        <v>40712</v>
      </c>
      <c r="F30" s="27">
        <v>20039</v>
      </c>
      <c r="G30" s="27">
        <v>20673</v>
      </c>
      <c r="H30" s="27">
        <v>17107</v>
      </c>
      <c r="I30" s="34">
        <f t="shared" si="23"/>
        <v>674</v>
      </c>
      <c r="J30" s="34">
        <f t="shared" si="23"/>
        <v>345</v>
      </c>
      <c r="K30" s="34">
        <f t="shared" si="23"/>
        <v>329</v>
      </c>
      <c r="L30" s="33">
        <f t="shared" si="9"/>
        <v>612</v>
      </c>
      <c r="M30" s="36">
        <v>323</v>
      </c>
      <c r="N30" s="36">
        <v>289</v>
      </c>
      <c r="O30" s="33">
        <f t="shared" si="21"/>
        <v>62</v>
      </c>
      <c r="P30" s="36">
        <v>22</v>
      </c>
      <c r="Q30" s="36">
        <v>40</v>
      </c>
    </row>
    <row r="31" spans="1:17" ht="17.25">
      <c r="A31" s="25" t="s">
        <v>49</v>
      </c>
      <c r="B31" s="43">
        <f t="shared" si="4"/>
        <v>10820</v>
      </c>
      <c r="C31" s="43">
        <f t="shared" si="5"/>
        <v>5407</v>
      </c>
      <c r="D31" s="43">
        <f t="shared" si="6"/>
        <v>5413</v>
      </c>
      <c r="E31" s="23">
        <f t="shared" si="22"/>
        <v>10646</v>
      </c>
      <c r="F31" s="27">
        <v>5318</v>
      </c>
      <c r="G31" s="27">
        <v>5328</v>
      </c>
      <c r="H31" s="27">
        <v>6063</v>
      </c>
      <c r="I31" s="34">
        <f t="shared" si="23"/>
        <v>174</v>
      </c>
      <c r="J31" s="34">
        <f t="shared" si="23"/>
        <v>89</v>
      </c>
      <c r="K31" s="34">
        <f t="shared" si="23"/>
        <v>85</v>
      </c>
      <c r="L31" s="33">
        <f t="shared" si="9"/>
        <v>138</v>
      </c>
      <c r="M31" s="36">
        <v>68</v>
      </c>
      <c r="N31" s="36">
        <v>70</v>
      </c>
      <c r="O31" s="33">
        <f t="shared" si="21"/>
        <v>36</v>
      </c>
      <c r="P31" s="36">
        <v>21</v>
      </c>
      <c r="Q31" s="36">
        <v>15</v>
      </c>
    </row>
    <row r="32" spans="1:17" ht="17.25">
      <c r="A32" s="25" t="s">
        <v>50</v>
      </c>
      <c r="B32" s="43">
        <f t="shared" si="4"/>
        <v>13078</v>
      </c>
      <c r="C32" s="43">
        <f t="shared" si="5"/>
        <v>6274</v>
      </c>
      <c r="D32" s="43">
        <f t="shared" si="6"/>
        <v>6804</v>
      </c>
      <c r="E32" s="23">
        <f t="shared" si="22"/>
        <v>13019</v>
      </c>
      <c r="F32" s="27">
        <v>6262</v>
      </c>
      <c r="G32" s="27">
        <v>6757</v>
      </c>
      <c r="H32" s="27">
        <v>6179</v>
      </c>
      <c r="I32" s="34">
        <f t="shared" si="23"/>
        <v>59</v>
      </c>
      <c r="J32" s="34">
        <f t="shared" si="23"/>
        <v>12</v>
      </c>
      <c r="K32" s="34">
        <f t="shared" si="23"/>
        <v>47</v>
      </c>
      <c r="L32" s="33">
        <f t="shared" si="9"/>
        <v>44</v>
      </c>
      <c r="M32" s="36">
        <v>7</v>
      </c>
      <c r="N32" s="36">
        <v>37</v>
      </c>
      <c r="O32" s="33">
        <f t="shared" si="21"/>
        <v>15</v>
      </c>
      <c r="P32" s="36">
        <v>5</v>
      </c>
      <c r="Q32" s="36">
        <v>10</v>
      </c>
    </row>
    <row r="33" spans="1:17" ht="17.25">
      <c r="A33" s="25" t="s">
        <v>51</v>
      </c>
      <c r="B33" s="43">
        <f t="shared" si="4"/>
        <v>8254</v>
      </c>
      <c r="C33" s="43">
        <f t="shared" si="5"/>
        <v>3988</v>
      </c>
      <c r="D33" s="43">
        <f t="shared" si="6"/>
        <v>4266</v>
      </c>
      <c r="E33" s="23">
        <f t="shared" si="22"/>
        <v>8207</v>
      </c>
      <c r="F33" s="27">
        <v>3969</v>
      </c>
      <c r="G33" s="27">
        <v>4238</v>
      </c>
      <c r="H33" s="27">
        <v>3984</v>
      </c>
      <c r="I33" s="34">
        <f t="shared" si="23"/>
        <v>47</v>
      </c>
      <c r="J33" s="34">
        <f t="shared" si="23"/>
        <v>19</v>
      </c>
      <c r="K33" s="34">
        <f t="shared" si="23"/>
        <v>28</v>
      </c>
      <c r="L33" s="33">
        <f t="shared" si="9"/>
        <v>35</v>
      </c>
      <c r="M33" s="36">
        <v>11</v>
      </c>
      <c r="N33" s="36">
        <v>24</v>
      </c>
      <c r="O33" s="33">
        <f t="shared" si="21"/>
        <v>12</v>
      </c>
      <c r="P33" s="36">
        <v>8</v>
      </c>
      <c r="Q33" s="36">
        <v>4</v>
      </c>
    </row>
    <row r="34" spans="1:17" ht="17.25">
      <c r="A34" s="25" t="s">
        <v>52</v>
      </c>
      <c r="B34" s="43">
        <f t="shared" si="4"/>
        <v>8772</v>
      </c>
      <c r="C34" s="43">
        <f t="shared" si="5"/>
        <v>4236</v>
      </c>
      <c r="D34" s="43">
        <f t="shared" si="6"/>
        <v>4536</v>
      </c>
      <c r="E34" s="23">
        <f t="shared" si="22"/>
        <v>8739</v>
      </c>
      <c r="F34" s="27">
        <v>4227</v>
      </c>
      <c r="G34" s="27">
        <v>4512</v>
      </c>
      <c r="H34" s="27">
        <v>4332</v>
      </c>
      <c r="I34" s="34">
        <f t="shared" si="23"/>
        <v>33</v>
      </c>
      <c r="J34" s="34">
        <f t="shared" si="23"/>
        <v>9</v>
      </c>
      <c r="K34" s="34">
        <f t="shared" si="23"/>
        <v>24</v>
      </c>
      <c r="L34" s="33">
        <f t="shared" si="9"/>
        <v>24</v>
      </c>
      <c r="M34" s="36">
        <v>6</v>
      </c>
      <c r="N34" s="36">
        <v>18</v>
      </c>
      <c r="O34" s="33">
        <f t="shared" si="21"/>
        <v>9</v>
      </c>
      <c r="P34" s="36">
        <v>3</v>
      </c>
      <c r="Q34" s="36">
        <v>6</v>
      </c>
    </row>
    <row r="35" spans="1:17" ht="17.25">
      <c r="A35" s="25" t="s">
        <v>53</v>
      </c>
      <c r="B35" s="43">
        <f t="shared" si="4"/>
        <v>18827</v>
      </c>
      <c r="C35" s="43">
        <f t="shared" si="5"/>
        <v>9267</v>
      </c>
      <c r="D35" s="43">
        <f t="shared" si="6"/>
        <v>9560</v>
      </c>
      <c r="E35" s="23">
        <f t="shared" si="22"/>
        <v>18741</v>
      </c>
      <c r="F35" s="27">
        <v>9241</v>
      </c>
      <c r="G35" s="27">
        <v>9500</v>
      </c>
      <c r="H35" s="27">
        <v>8551</v>
      </c>
      <c r="I35" s="34">
        <f t="shared" si="23"/>
        <v>86</v>
      </c>
      <c r="J35" s="34">
        <f t="shared" si="23"/>
        <v>26</v>
      </c>
      <c r="K35" s="34">
        <f t="shared" si="23"/>
        <v>60</v>
      </c>
      <c r="L35" s="33">
        <f t="shared" si="9"/>
        <v>75</v>
      </c>
      <c r="M35" s="36">
        <v>22</v>
      </c>
      <c r="N35" s="36">
        <v>53</v>
      </c>
      <c r="O35" s="33">
        <f t="shared" si="21"/>
        <v>11</v>
      </c>
      <c r="P35" s="36">
        <v>4</v>
      </c>
      <c r="Q35" s="36">
        <v>7</v>
      </c>
    </row>
    <row r="36" spans="1:17" ht="17.25">
      <c r="A36" s="25" t="s">
        <v>54</v>
      </c>
      <c r="B36" s="43">
        <f t="shared" si="4"/>
        <v>18059</v>
      </c>
      <c r="C36" s="43">
        <f t="shared" si="5"/>
        <v>8988</v>
      </c>
      <c r="D36" s="43">
        <f t="shared" si="6"/>
        <v>9071</v>
      </c>
      <c r="E36" s="23">
        <f t="shared" si="22"/>
        <v>17845</v>
      </c>
      <c r="F36" s="27">
        <v>8876</v>
      </c>
      <c r="G36" s="27">
        <v>8969</v>
      </c>
      <c r="H36" s="27">
        <v>10365</v>
      </c>
      <c r="I36" s="34">
        <f t="shared" si="23"/>
        <v>214</v>
      </c>
      <c r="J36" s="34">
        <f t="shared" si="23"/>
        <v>112</v>
      </c>
      <c r="K36" s="34">
        <f t="shared" si="23"/>
        <v>102</v>
      </c>
      <c r="L36" s="33">
        <f t="shared" si="9"/>
        <v>170</v>
      </c>
      <c r="M36" s="36">
        <v>87</v>
      </c>
      <c r="N36" s="36">
        <v>83</v>
      </c>
      <c r="O36" s="33">
        <f t="shared" si="21"/>
        <v>44</v>
      </c>
      <c r="P36" s="36">
        <v>25</v>
      </c>
      <c r="Q36" s="36">
        <v>19</v>
      </c>
    </row>
    <row r="37" spans="1:17" ht="17.25">
      <c r="A37" s="25" t="s">
        <v>55</v>
      </c>
      <c r="B37" s="43">
        <f t="shared" si="4"/>
        <v>6499</v>
      </c>
      <c r="C37" s="43">
        <f t="shared" si="5"/>
        <v>3243</v>
      </c>
      <c r="D37" s="43">
        <f t="shared" si="6"/>
        <v>3256</v>
      </c>
      <c r="E37" s="23">
        <f t="shared" si="22"/>
        <v>6421</v>
      </c>
      <c r="F37" s="27">
        <v>3203</v>
      </c>
      <c r="G37" s="27">
        <v>3218</v>
      </c>
      <c r="H37" s="27">
        <v>3533</v>
      </c>
      <c r="I37" s="34">
        <f t="shared" si="23"/>
        <v>78</v>
      </c>
      <c r="J37" s="34">
        <f t="shared" si="23"/>
        <v>40</v>
      </c>
      <c r="K37" s="34">
        <f t="shared" si="23"/>
        <v>38</v>
      </c>
      <c r="L37" s="33">
        <f t="shared" si="9"/>
        <v>64</v>
      </c>
      <c r="M37" s="36">
        <v>34</v>
      </c>
      <c r="N37" s="36">
        <v>30</v>
      </c>
      <c r="O37" s="33">
        <f t="shared" si="21"/>
        <v>14</v>
      </c>
      <c r="P37" s="36">
        <v>6</v>
      </c>
      <c r="Q37" s="36">
        <v>8</v>
      </c>
    </row>
    <row r="38" spans="1:17" ht="17.25">
      <c r="A38" s="22" t="s">
        <v>56</v>
      </c>
      <c r="B38" s="43">
        <f t="shared" si="4"/>
        <v>11383</v>
      </c>
      <c r="C38" s="43">
        <f t="shared" si="5"/>
        <v>5625</v>
      </c>
      <c r="D38" s="43">
        <f t="shared" si="6"/>
        <v>5758</v>
      </c>
      <c r="E38" s="23">
        <f t="shared" si="22"/>
        <v>11155</v>
      </c>
      <c r="F38" s="27">
        <v>5520</v>
      </c>
      <c r="G38" s="27">
        <v>5635</v>
      </c>
      <c r="H38" s="27">
        <v>6043</v>
      </c>
      <c r="I38" s="34">
        <f t="shared" si="23"/>
        <v>228</v>
      </c>
      <c r="J38" s="34">
        <f t="shared" si="23"/>
        <v>105</v>
      </c>
      <c r="K38" s="34">
        <f t="shared" si="23"/>
        <v>123</v>
      </c>
      <c r="L38" s="33">
        <f t="shared" si="9"/>
        <v>197</v>
      </c>
      <c r="M38" s="36">
        <v>90</v>
      </c>
      <c r="N38" s="36">
        <v>107</v>
      </c>
      <c r="O38" s="33">
        <f t="shared" si="21"/>
        <v>31</v>
      </c>
      <c r="P38" s="36">
        <v>15</v>
      </c>
      <c r="Q38" s="36">
        <v>16</v>
      </c>
    </row>
    <row r="39" spans="1:17" ht="17.25">
      <c r="A39" s="44" t="s">
        <v>23</v>
      </c>
      <c r="B39" s="40">
        <f t="shared" si="4"/>
        <v>181173</v>
      </c>
      <c r="C39" s="40">
        <f t="shared" si="5"/>
        <v>90515</v>
      </c>
      <c r="D39" s="40">
        <f t="shared" si="6"/>
        <v>90658</v>
      </c>
      <c r="E39" s="45">
        <f>SUM(E40:E51)</f>
        <v>177975</v>
      </c>
      <c r="F39" s="45">
        <f t="shared" ref="F39:H39" si="24">SUM(F40:F51)</f>
        <v>88616</v>
      </c>
      <c r="G39" s="45">
        <f t="shared" si="24"/>
        <v>89359</v>
      </c>
      <c r="H39" s="45">
        <f t="shared" si="24"/>
        <v>83339</v>
      </c>
      <c r="I39" s="38">
        <f>SUM(I40:I51)</f>
        <v>3198</v>
      </c>
      <c r="J39" s="38">
        <f t="shared" ref="J39:K39" si="25">SUM(J40:J51)</f>
        <v>1899</v>
      </c>
      <c r="K39" s="38">
        <f t="shared" si="25"/>
        <v>1299</v>
      </c>
      <c r="L39" s="38">
        <f>SUM(L40:L51)</f>
        <v>2741</v>
      </c>
      <c r="M39" s="38">
        <f t="shared" ref="M39:N39" si="26">SUM(M40:M51)</f>
        <v>1654</v>
      </c>
      <c r="N39" s="38">
        <f t="shared" si="26"/>
        <v>1087</v>
      </c>
      <c r="O39" s="38">
        <f>SUM(O40:O51)</f>
        <v>457</v>
      </c>
      <c r="P39" s="38">
        <f t="shared" ref="P39:Q39" si="27">SUM(P40:P51)</f>
        <v>245</v>
      </c>
      <c r="Q39" s="38">
        <f t="shared" si="27"/>
        <v>212</v>
      </c>
    </row>
    <row r="40" spans="1:17" ht="17.25">
      <c r="A40" s="22" t="s">
        <v>57</v>
      </c>
      <c r="B40" s="43">
        <f t="shared" si="4"/>
        <v>58806</v>
      </c>
      <c r="C40" s="43">
        <f t="shared" si="5"/>
        <v>29506</v>
      </c>
      <c r="D40" s="43">
        <f t="shared" si="6"/>
        <v>29300</v>
      </c>
      <c r="E40" s="23">
        <f t="shared" si="7"/>
        <v>58144</v>
      </c>
      <c r="F40" s="27">
        <v>29125</v>
      </c>
      <c r="G40" s="27">
        <v>29019</v>
      </c>
      <c r="H40" s="27">
        <v>25063</v>
      </c>
      <c r="I40" s="34">
        <f>L40+O40</f>
        <v>662</v>
      </c>
      <c r="J40" s="34">
        <f>M40+P40</f>
        <v>381</v>
      </c>
      <c r="K40" s="34">
        <f>N40+Q40</f>
        <v>281</v>
      </c>
      <c r="L40" s="33">
        <f>M40+N40</f>
        <v>583</v>
      </c>
      <c r="M40" s="36">
        <v>341</v>
      </c>
      <c r="N40" s="36">
        <v>242</v>
      </c>
      <c r="O40" s="33">
        <f>P40+Q40</f>
        <v>79</v>
      </c>
      <c r="P40" s="36">
        <v>40</v>
      </c>
      <c r="Q40" s="36">
        <v>39</v>
      </c>
    </row>
    <row r="41" spans="1:17" ht="17.25">
      <c r="A41" s="25" t="s">
        <v>58</v>
      </c>
      <c r="B41" s="43">
        <f t="shared" si="4"/>
        <v>9397</v>
      </c>
      <c r="C41" s="43">
        <f t="shared" si="5"/>
        <v>4601</v>
      </c>
      <c r="D41" s="43">
        <f t="shared" si="6"/>
        <v>4796</v>
      </c>
      <c r="E41" s="23">
        <f t="shared" si="7"/>
        <v>9344</v>
      </c>
      <c r="F41" s="27">
        <v>4582</v>
      </c>
      <c r="G41" s="27">
        <v>4762</v>
      </c>
      <c r="H41" s="27">
        <v>5057</v>
      </c>
      <c r="I41" s="34">
        <f t="shared" ref="I41:K51" si="28">L41+O41</f>
        <v>53</v>
      </c>
      <c r="J41" s="34">
        <f t="shared" si="28"/>
        <v>19</v>
      </c>
      <c r="K41" s="34">
        <f t="shared" si="28"/>
        <v>34</v>
      </c>
      <c r="L41" s="33">
        <f t="shared" si="9"/>
        <v>38</v>
      </c>
      <c r="M41" s="36">
        <v>11</v>
      </c>
      <c r="N41" s="36">
        <v>27</v>
      </c>
      <c r="O41" s="33">
        <f t="shared" ref="O41:O51" si="29">P41+Q41</f>
        <v>15</v>
      </c>
      <c r="P41" s="36">
        <v>8</v>
      </c>
      <c r="Q41" s="36">
        <v>7</v>
      </c>
    </row>
    <row r="42" spans="1:17" ht="17.25">
      <c r="A42" s="25" t="s">
        <v>59</v>
      </c>
      <c r="B42" s="43">
        <f t="shared" si="4"/>
        <v>9403</v>
      </c>
      <c r="C42" s="43">
        <f t="shared" si="5"/>
        <v>4602</v>
      </c>
      <c r="D42" s="43">
        <f t="shared" si="6"/>
        <v>4801</v>
      </c>
      <c r="E42" s="23">
        <f t="shared" si="7"/>
        <v>9353</v>
      </c>
      <c r="F42" s="27">
        <v>4585</v>
      </c>
      <c r="G42" s="27">
        <v>4768</v>
      </c>
      <c r="H42" s="27">
        <v>4452</v>
      </c>
      <c r="I42" s="34">
        <f t="shared" si="28"/>
        <v>50</v>
      </c>
      <c r="J42" s="34">
        <f t="shared" si="28"/>
        <v>17</v>
      </c>
      <c r="K42" s="34">
        <f t="shared" si="28"/>
        <v>33</v>
      </c>
      <c r="L42" s="33">
        <f t="shared" si="9"/>
        <v>39</v>
      </c>
      <c r="M42" s="36">
        <v>12</v>
      </c>
      <c r="N42" s="36">
        <v>27</v>
      </c>
      <c r="O42" s="33">
        <f t="shared" si="29"/>
        <v>11</v>
      </c>
      <c r="P42" s="36">
        <v>5</v>
      </c>
      <c r="Q42" s="36">
        <v>6</v>
      </c>
    </row>
    <row r="43" spans="1:17" ht="17.25">
      <c r="A43" s="25" t="s">
        <v>60</v>
      </c>
      <c r="B43" s="43">
        <f t="shared" si="4"/>
        <v>15637</v>
      </c>
      <c r="C43" s="43">
        <f t="shared" si="5"/>
        <v>7729</v>
      </c>
      <c r="D43" s="43">
        <f t="shared" si="6"/>
        <v>7908</v>
      </c>
      <c r="E43" s="23">
        <f t="shared" si="7"/>
        <v>15481</v>
      </c>
      <c r="F43" s="27">
        <v>7657</v>
      </c>
      <c r="G43" s="27">
        <v>7824</v>
      </c>
      <c r="H43" s="27">
        <v>7680</v>
      </c>
      <c r="I43" s="34">
        <f t="shared" si="28"/>
        <v>156</v>
      </c>
      <c r="J43" s="34">
        <f t="shared" si="28"/>
        <v>72</v>
      </c>
      <c r="K43" s="34">
        <f t="shared" si="28"/>
        <v>84</v>
      </c>
      <c r="L43" s="33">
        <f t="shared" si="9"/>
        <v>111</v>
      </c>
      <c r="M43" s="36">
        <v>47</v>
      </c>
      <c r="N43" s="36">
        <v>64</v>
      </c>
      <c r="O43" s="33">
        <f t="shared" si="29"/>
        <v>45</v>
      </c>
      <c r="P43" s="36">
        <v>25</v>
      </c>
      <c r="Q43" s="36">
        <v>20</v>
      </c>
    </row>
    <row r="44" spans="1:17" ht="17.25">
      <c r="A44" s="25" t="s">
        <v>61</v>
      </c>
      <c r="B44" s="43">
        <f t="shared" si="4"/>
        <v>5128</v>
      </c>
      <c r="C44" s="43">
        <f t="shared" si="5"/>
        <v>2579</v>
      </c>
      <c r="D44" s="43">
        <f t="shared" si="6"/>
        <v>2549</v>
      </c>
      <c r="E44" s="23">
        <f t="shared" si="7"/>
        <v>5066</v>
      </c>
      <c r="F44" s="27">
        <v>2552</v>
      </c>
      <c r="G44" s="27">
        <v>2514</v>
      </c>
      <c r="H44" s="27">
        <v>2773</v>
      </c>
      <c r="I44" s="34">
        <f t="shared" si="28"/>
        <v>62</v>
      </c>
      <c r="J44" s="34">
        <f t="shared" si="28"/>
        <v>27</v>
      </c>
      <c r="K44" s="34">
        <f t="shared" si="28"/>
        <v>35</v>
      </c>
      <c r="L44" s="33">
        <f t="shared" si="9"/>
        <v>41</v>
      </c>
      <c r="M44" s="36">
        <v>13</v>
      </c>
      <c r="N44" s="36">
        <v>28</v>
      </c>
      <c r="O44" s="33">
        <f t="shared" si="29"/>
        <v>21</v>
      </c>
      <c r="P44" s="36">
        <v>14</v>
      </c>
      <c r="Q44" s="36">
        <v>7</v>
      </c>
    </row>
    <row r="45" spans="1:17" ht="17.25">
      <c r="A45" s="22" t="s">
        <v>62</v>
      </c>
      <c r="B45" s="43">
        <f t="shared" si="4"/>
        <v>10243</v>
      </c>
      <c r="C45" s="43">
        <f t="shared" si="5"/>
        <v>5101</v>
      </c>
      <c r="D45" s="43">
        <f t="shared" si="6"/>
        <v>5142</v>
      </c>
      <c r="E45" s="23">
        <f t="shared" si="7"/>
        <v>10065</v>
      </c>
      <c r="F45" s="27">
        <v>5028</v>
      </c>
      <c r="G45" s="27">
        <v>5037</v>
      </c>
      <c r="H45" s="27">
        <v>5361</v>
      </c>
      <c r="I45" s="34">
        <f t="shared" si="28"/>
        <v>178</v>
      </c>
      <c r="J45" s="34">
        <f t="shared" si="28"/>
        <v>73</v>
      </c>
      <c r="K45" s="34">
        <f t="shared" si="28"/>
        <v>105</v>
      </c>
      <c r="L45" s="33">
        <f t="shared" si="9"/>
        <v>148</v>
      </c>
      <c r="M45" s="36">
        <v>58</v>
      </c>
      <c r="N45" s="36">
        <v>90</v>
      </c>
      <c r="O45" s="33">
        <f t="shared" si="29"/>
        <v>30</v>
      </c>
      <c r="P45" s="36">
        <v>15</v>
      </c>
      <c r="Q45" s="36">
        <v>15</v>
      </c>
    </row>
    <row r="46" spans="1:17" ht="17.25">
      <c r="A46" s="22" t="s">
        <v>63</v>
      </c>
      <c r="B46" s="43">
        <f t="shared" si="4"/>
        <v>34531</v>
      </c>
      <c r="C46" s="43">
        <f t="shared" si="5"/>
        <v>16995</v>
      </c>
      <c r="D46" s="43">
        <f t="shared" si="6"/>
        <v>17536</v>
      </c>
      <c r="E46" s="23">
        <f t="shared" si="7"/>
        <v>34292</v>
      </c>
      <c r="F46" s="27">
        <v>16867</v>
      </c>
      <c r="G46" s="27">
        <v>17425</v>
      </c>
      <c r="H46" s="27">
        <v>13651</v>
      </c>
      <c r="I46" s="34">
        <f t="shared" si="28"/>
        <v>239</v>
      </c>
      <c r="J46" s="34">
        <f t="shared" si="28"/>
        <v>128</v>
      </c>
      <c r="K46" s="34">
        <f t="shared" si="28"/>
        <v>111</v>
      </c>
      <c r="L46" s="33">
        <f t="shared" si="9"/>
        <v>180</v>
      </c>
      <c r="M46" s="36">
        <v>106</v>
      </c>
      <c r="N46" s="36">
        <v>74</v>
      </c>
      <c r="O46" s="33">
        <f t="shared" si="29"/>
        <v>59</v>
      </c>
      <c r="P46" s="36">
        <v>22</v>
      </c>
      <c r="Q46" s="36">
        <v>37</v>
      </c>
    </row>
    <row r="47" spans="1:17" ht="17.25">
      <c r="A47" s="22" t="s">
        <v>64</v>
      </c>
      <c r="B47" s="43">
        <f t="shared" si="4"/>
        <v>8582</v>
      </c>
      <c r="C47" s="43">
        <f t="shared" si="5"/>
        <v>4310</v>
      </c>
      <c r="D47" s="43">
        <f t="shared" si="6"/>
        <v>4272</v>
      </c>
      <c r="E47" s="23">
        <f t="shared" si="7"/>
        <v>8496</v>
      </c>
      <c r="F47" s="27">
        <v>4275</v>
      </c>
      <c r="G47" s="27">
        <v>4221</v>
      </c>
      <c r="H47" s="27">
        <v>4391</v>
      </c>
      <c r="I47" s="34">
        <f t="shared" si="28"/>
        <v>86</v>
      </c>
      <c r="J47" s="34">
        <f t="shared" si="28"/>
        <v>35</v>
      </c>
      <c r="K47" s="34">
        <f t="shared" si="28"/>
        <v>51</v>
      </c>
      <c r="L47" s="33">
        <f t="shared" si="9"/>
        <v>67</v>
      </c>
      <c r="M47" s="36">
        <v>27</v>
      </c>
      <c r="N47" s="36">
        <v>40</v>
      </c>
      <c r="O47" s="33">
        <f t="shared" si="29"/>
        <v>19</v>
      </c>
      <c r="P47" s="36">
        <v>8</v>
      </c>
      <c r="Q47" s="36">
        <v>11</v>
      </c>
    </row>
    <row r="48" spans="1:17" ht="17.25">
      <c r="A48" s="22" t="s">
        <v>65</v>
      </c>
      <c r="B48" s="43">
        <f t="shared" si="4"/>
        <v>8847</v>
      </c>
      <c r="C48" s="43">
        <f t="shared" si="5"/>
        <v>4416</v>
      </c>
      <c r="D48" s="43">
        <f t="shared" si="6"/>
        <v>4431</v>
      </c>
      <c r="E48" s="23">
        <f t="shared" si="7"/>
        <v>8472</v>
      </c>
      <c r="F48" s="27">
        <v>4229</v>
      </c>
      <c r="G48" s="27">
        <v>4243</v>
      </c>
      <c r="H48" s="27">
        <v>4701</v>
      </c>
      <c r="I48" s="34">
        <f t="shared" si="28"/>
        <v>375</v>
      </c>
      <c r="J48" s="34">
        <f t="shared" si="28"/>
        <v>187</v>
      </c>
      <c r="K48" s="34">
        <f t="shared" si="28"/>
        <v>188</v>
      </c>
      <c r="L48" s="33">
        <f t="shared" si="9"/>
        <v>345</v>
      </c>
      <c r="M48" s="36">
        <v>170</v>
      </c>
      <c r="N48" s="36">
        <v>175</v>
      </c>
      <c r="O48" s="33">
        <f t="shared" si="29"/>
        <v>30</v>
      </c>
      <c r="P48" s="36">
        <v>17</v>
      </c>
      <c r="Q48" s="36">
        <v>13</v>
      </c>
    </row>
    <row r="49" spans="1:17" ht="17.25">
      <c r="A49" s="22" t="s">
        <v>66</v>
      </c>
      <c r="B49" s="43">
        <f t="shared" si="4"/>
        <v>7997</v>
      </c>
      <c r="C49" s="43">
        <f t="shared" si="5"/>
        <v>3960</v>
      </c>
      <c r="D49" s="43">
        <f t="shared" si="6"/>
        <v>4037</v>
      </c>
      <c r="E49" s="23">
        <f t="shared" si="7"/>
        <v>7899</v>
      </c>
      <c r="F49" s="27">
        <v>3922</v>
      </c>
      <c r="G49" s="27">
        <v>3977</v>
      </c>
      <c r="H49" s="27">
        <v>4156</v>
      </c>
      <c r="I49" s="34">
        <f t="shared" si="28"/>
        <v>98</v>
      </c>
      <c r="J49" s="34">
        <f t="shared" si="28"/>
        <v>38</v>
      </c>
      <c r="K49" s="34">
        <f t="shared" si="28"/>
        <v>60</v>
      </c>
      <c r="L49" s="33">
        <f t="shared" si="9"/>
        <v>79</v>
      </c>
      <c r="M49" s="36">
        <v>28</v>
      </c>
      <c r="N49" s="36">
        <v>51</v>
      </c>
      <c r="O49" s="33">
        <f t="shared" si="29"/>
        <v>19</v>
      </c>
      <c r="P49" s="36">
        <v>10</v>
      </c>
      <c r="Q49" s="36">
        <v>9</v>
      </c>
    </row>
    <row r="50" spans="1:17" ht="17.25">
      <c r="A50" s="22" t="s">
        <v>67</v>
      </c>
      <c r="B50" s="43">
        <f t="shared" si="4"/>
        <v>8886</v>
      </c>
      <c r="C50" s="43">
        <f t="shared" si="5"/>
        <v>4442</v>
      </c>
      <c r="D50" s="43">
        <f t="shared" si="6"/>
        <v>4444</v>
      </c>
      <c r="E50" s="23">
        <f t="shared" si="7"/>
        <v>8603</v>
      </c>
      <c r="F50" s="27">
        <v>4272</v>
      </c>
      <c r="G50" s="27">
        <v>4331</v>
      </c>
      <c r="H50" s="27">
        <v>4358</v>
      </c>
      <c r="I50" s="34">
        <f t="shared" si="28"/>
        <v>283</v>
      </c>
      <c r="J50" s="34">
        <f t="shared" si="28"/>
        <v>170</v>
      </c>
      <c r="K50" s="34">
        <f t="shared" si="28"/>
        <v>113</v>
      </c>
      <c r="L50" s="33">
        <f t="shared" si="9"/>
        <v>227</v>
      </c>
      <c r="M50" s="36">
        <v>141</v>
      </c>
      <c r="N50" s="36">
        <v>86</v>
      </c>
      <c r="O50" s="33">
        <f t="shared" si="29"/>
        <v>56</v>
      </c>
      <c r="P50" s="36">
        <v>29</v>
      </c>
      <c r="Q50" s="36">
        <v>27</v>
      </c>
    </row>
    <row r="51" spans="1:17" ht="17.25">
      <c r="A51" s="22" t="s">
        <v>68</v>
      </c>
      <c r="B51" s="43">
        <f t="shared" si="4"/>
        <v>3716</v>
      </c>
      <c r="C51" s="43">
        <f t="shared" si="5"/>
        <v>2274</v>
      </c>
      <c r="D51" s="43">
        <f t="shared" si="6"/>
        <v>1442</v>
      </c>
      <c r="E51" s="23">
        <f t="shared" si="7"/>
        <v>2760</v>
      </c>
      <c r="F51" s="27">
        <v>1522</v>
      </c>
      <c r="G51" s="27">
        <v>1238</v>
      </c>
      <c r="H51" s="27">
        <v>1696</v>
      </c>
      <c r="I51" s="34">
        <f t="shared" si="28"/>
        <v>956</v>
      </c>
      <c r="J51" s="34">
        <f t="shared" si="28"/>
        <v>752</v>
      </c>
      <c r="K51" s="34">
        <f t="shared" si="28"/>
        <v>204</v>
      </c>
      <c r="L51" s="33">
        <f t="shared" si="9"/>
        <v>883</v>
      </c>
      <c r="M51" s="36">
        <v>700</v>
      </c>
      <c r="N51" s="36">
        <v>183</v>
      </c>
      <c r="O51" s="33">
        <f t="shared" si="29"/>
        <v>73</v>
      </c>
      <c r="P51" s="36">
        <v>52</v>
      </c>
      <c r="Q51" s="36">
        <v>21</v>
      </c>
    </row>
    <row r="52" spans="1:17" ht="17.25">
      <c r="A52" s="44" t="s">
        <v>24</v>
      </c>
      <c r="B52" s="40">
        <f t="shared" si="4"/>
        <v>192302</v>
      </c>
      <c r="C52" s="40">
        <f t="shared" si="5"/>
        <v>100048</v>
      </c>
      <c r="D52" s="40">
        <f t="shared" si="6"/>
        <v>92254</v>
      </c>
      <c r="E52" s="45">
        <f t="shared" ref="E52:Q52" si="30">SUM(E53:E65)</f>
        <v>186109</v>
      </c>
      <c r="F52" s="45">
        <f t="shared" si="30"/>
        <v>95988</v>
      </c>
      <c r="G52" s="45">
        <f t="shared" si="30"/>
        <v>90121</v>
      </c>
      <c r="H52" s="45">
        <f t="shared" si="30"/>
        <v>85626</v>
      </c>
      <c r="I52" s="38">
        <f t="shared" si="30"/>
        <v>6193</v>
      </c>
      <c r="J52" s="38">
        <f t="shared" si="30"/>
        <v>4060</v>
      </c>
      <c r="K52" s="38">
        <f t="shared" si="30"/>
        <v>2133</v>
      </c>
      <c r="L52" s="38">
        <f t="shared" si="30"/>
        <v>5096</v>
      </c>
      <c r="M52" s="38">
        <f t="shared" si="30"/>
        <v>3494</v>
      </c>
      <c r="N52" s="38">
        <f t="shared" si="30"/>
        <v>1602</v>
      </c>
      <c r="O52" s="38">
        <f t="shared" si="30"/>
        <v>1097</v>
      </c>
      <c r="P52" s="38">
        <f t="shared" si="30"/>
        <v>566</v>
      </c>
      <c r="Q52" s="38">
        <f t="shared" si="30"/>
        <v>531</v>
      </c>
    </row>
    <row r="53" spans="1:17" ht="17.25">
      <c r="A53" s="22" t="s">
        <v>69</v>
      </c>
      <c r="B53" s="43">
        <f t="shared" si="4"/>
        <v>15534</v>
      </c>
      <c r="C53" s="43">
        <f t="shared" si="5"/>
        <v>8078</v>
      </c>
      <c r="D53" s="43">
        <f t="shared" si="6"/>
        <v>7456</v>
      </c>
      <c r="E53" s="23">
        <f t="shared" si="7"/>
        <v>15226</v>
      </c>
      <c r="F53" s="27">
        <v>7912</v>
      </c>
      <c r="G53" s="27">
        <v>7314</v>
      </c>
      <c r="H53" s="27">
        <v>7560</v>
      </c>
      <c r="I53" s="34">
        <f>L53+O53</f>
        <v>308</v>
      </c>
      <c r="J53" s="34">
        <f>M53+P53</f>
        <v>166</v>
      </c>
      <c r="K53" s="34">
        <f>N53+Q53</f>
        <v>142</v>
      </c>
      <c r="L53" s="33">
        <f t="shared" si="9"/>
        <v>276</v>
      </c>
      <c r="M53" s="36">
        <v>157</v>
      </c>
      <c r="N53" s="36">
        <v>119</v>
      </c>
      <c r="O53" s="33">
        <f t="shared" ref="O53:O65" si="31">P53+Q53</f>
        <v>32</v>
      </c>
      <c r="P53" s="36">
        <v>9</v>
      </c>
      <c r="Q53" s="36">
        <v>23</v>
      </c>
    </row>
    <row r="54" spans="1:17" ht="17.25">
      <c r="A54" s="22" t="s">
        <v>70</v>
      </c>
      <c r="B54" s="43">
        <f t="shared" si="4"/>
        <v>7800</v>
      </c>
      <c r="C54" s="43">
        <f t="shared" si="5"/>
        <v>3862</v>
      </c>
      <c r="D54" s="43">
        <f t="shared" si="6"/>
        <v>3938</v>
      </c>
      <c r="E54" s="23">
        <f t="shared" si="7"/>
        <v>7686</v>
      </c>
      <c r="F54" s="27">
        <v>3814</v>
      </c>
      <c r="G54" s="27">
        <v>3872</v>
      </c>
      <c r="H54" s="27">
        <v>4200</v>
      </c>
      <c r="I54" s="34">
        <f t="shared" ref="I54:K65" si="32">L54+O54</f>
        <v>114</v>
      </c>
      <c r="J54" s="34">
        <f t="shared" si="32"/>
        <v>48</v>
      </c>
      <c r="K54" s="34">
        <f t="shared" si="32"/>
        <v>66</v>
      </c>
      <c r="L54" s="33">
        <f t="shared" si="9"/>
        <v>91</v>
      </c>
      <c r="M54" s="36">
        <v>39</v>
      </c>
      <c r="N54" s="36">
        <v>52</v>
      </c>
      <c r="O54" s="33">
        <f t="shared" si="31"/>
        <v>23</v>
      </c>
      <c r="P54" s="36">
        <v>9</v>
      </c>
      <c r="Q54" s="36">
        <v>14</v>
      </c>
    </row>
    <row r="55" spans="1:17" ht="17.25">
      <c r="A55" s="22" t="s">
        <v>81</v>
      </c>
      <c r="B55" s="43">
        <f t="shared" si="4"/>
        <v>3392</v>
      </c>
      <c r="C55" s="43">
        <f t="shared" si="5"/>
        <v>1692</v>
      </c>
      <c r="D55" s="43">
        <f t="shared" si="6"/>
        <v>1700</v>
      </c>
      <c r="E55" s="23">
        <f t="shared" si="7"/>
        <v>3377</v>
      </c>
      <c r="F55" s="27">
        <v>1688</v>
      </c>
      <c r="G55" s="27">
        <v>1689</v>
      </c>
      <c r="H55" s="27">
        <v>1850</v>
      </c>
      <c r="I55" s="34">
        <f t="shared" si="32"/>
        <v>15</v>
      </c>
      <c r="J55" s="34">
        <f t="shared" si="32"/>
        <v>4</v>
      </c>
      <c r="K55" s="34">
        <f t="shared" si="32"/>
        <v>11</v>
      </c>
      <c r="L55" s="33">
        <f t="shared" si="9"/>
        <v>8</v>
      </c>
      <c r="M55" s="36">
        <v>2</v>
      </c>
      <c r="N55" s="36">
        <v>6</v>
      </c>
      <c r="O55" s="33">
        <f t="shared" si="31"/>
        <v>7</v>
      </c>
      <c r="P55" s="36">
        <v>2</v>
      </c>
      <c r="Q55" s="36">
        <v>5</v>
      </c>
    </row>
    <row r="56" spans="1:17" ht="17.25">
      <c r="A56" s="22" t="s">
        <v>71</v>
      </c>
      <c r="B56" s="43">
        <f t="shared" si="4"/>
        <v>10221</v>
      </c>
      <c r="C56" s="43">
        <f t="shared" si="5"/>
        <v>5163</v>
      </c>
      <c r="D56" s="43">
        <f t="shared" si="6"/>
        <v>5058</v>
      </c>
      <c r="E56" s="23">
        <f t="shared" si="7"/>
        <v>10128</v>
      </c>
      <c r="F56" s="27">
        <v>5114</v>
      </c>
      <c r="G56" s="27">
        <v>5014</v>
      </c>
      <c r="H56" s="27">
        <v>4428</v>
      </c>
      <c r="I56" s="34">
        <f t="shared" si="32"/>
        <v>93</v>
      </c>
      <c r="J56" s="34">
        <f t="shared" si="32"/>
        <v>49</v>
      </c>
      <c r="K56" s="34">
        <f t="shared" si="32"/>
        <v>44</v>
      </c>
      <c r="L56" s="33">
        <f t="shared" si="9"/>
        <v>64</v>
      </c>
      <c r="M56" s="36">
        <v>37</v>
      </c>
      <c r="N56" s="36">
        <v>27</v>
      </c>
      <c r="O56" s="33">
        <f t="shared" si="31"/>
        <v>29</v>
      </c>
      <c r="P56" s="36">
        <v>12</v>
      </c>
      <c r="Q56" s="36">
        <v>17</v>
      </c>
    </row>
    <row r="57" spans="1:17" ht="17.25">
      <c r="A57" s="22" t="s">
        <v>72</v>
      </c>
      <c r="B57" s="43">
        <f t="shared" si="4"/>
        <v>6849</v>
      </c>
      <c r="C57" s="43">
        <f t="shared" si="5"/>
        <v>3371</v>
      </c>
      <c r="D57" s="43">
        <f t="shared" si="6"/>
        <v>3478</v>
      </c>
      <c r="E57" s="23">
        <f t="shared" si="7"/>
        <v>6791</v>
      </c>
      <c r="F57" s="27">
        <v>3331</v>
      </c>
      <c r="G57" s="27">
        <v>3460</v>
      </c>
      <c r="H57" s="27">
        <v>3363</v>
      </c>
      <c r="I57" s="34">
        <f t="shared" si="32"/>
        <v>58</v>
      </c>
      <c r="J57" s="34">
        <f t="shared" si="32"/>
        <v>40</v>
      </c>
      <c r="K57" s="34">
        <f t="shared" si="32"/>
        <v>18</v>
      </c>
      <c r="L57" s="33">
        <f t="shared" si="9"/>
        <v>48</v>
      </c>
      <c r="M57" s="36">
        <v>35</v>
      </c>
      <c r="N57" s="36">
        <v>13</v>
      </c>
      <c r="O57" s="33">
        <f t="shared" si="31"/>
        <v>10</v>
      </c>
      <c r="P57" s="36">
        <v>5</v>
      </c>
      <c r="Q57" s="36">
        <v>5</v>
      </c>
    </row>
    <row r="58" spans="1:17" ht="17.25">
      <c r="A58" s="22" t="s">
        <v>73</v>
      </c>
      <c r="B58" s="43">
        <f t="shared" si="4"/>
        <v>17057</v>
      </c>
      <c r="C58" s="43">
        <f t="shared" si="5"/>
        <v>8802</v>
      </c>
      <c r="D58" s="43">
        <f t="shared" si="6"/>
        <v>8255</v>
      </c>
      <c r="E58" s="23">
        <f t="shared" si="7"/>
        <v>16796</v>
      </c>
      <c r="F58" s="27">
        <v>8649</v>
      </c>
      <c r="G58" s="27">
        <v>8147</v>
      </c>
      <c r="H58" s="27">
        <v>7307</v>
      </c>
      <c r="I58" s="34">
        <f t="shared" si="32"/>
        <v>261</v>
      </c>
      <c r="J58" s="34">
        <f t="shared" si="32"/>
        <v>153</v>
      </c>
      <c r="K58" s="34">
        <f t="shared" si="32"/>
        <v>108</v>
      </c>
      <c r="L58" s="33">
        <f t="shared" si="9"/>
        <v>204</v>
      </c>
      <c r="M58" s="36">
        <v>127</v>
      </c>
      <c r="N58" s="36">
        <v>77</v>
      </c>
      <c r="O58" s="33">
        <f t="shared" si="31"/>
        <v>57</v>
      </c>
      <c r="P58" s="36">
        <v>26</v>
      </c>
      <c r="Q58" s="36">
        <v>31</v>
      </c>
    </row>
    <row r="59" spans="1:17" ht="17.25">
      <c r="A59" s="22" t="s">
        <v>74</v>
      </c>
      <c r="B59" s="43">
        <f t="shared" si="4"/>
        <v>8341</v>
      </c>
      <c r="C59" s="43">
        <f t="shared" si="5"/>
        <v>4477</v>
      </c>
      <c r="D59" s="43">
        <f t="shared" si="6"/>
        <v>3864</v>
      </c>
      <c r="E59" s="23">
        <f t="shared" si="7"/>
        <v>8194</v>
      </c>
      <c r="F59" s="27">
        <v>4394</v>
      </c>
      <c r="G59" s="27">
        <v>3800</v>
      </c>
      <c r="H59" s="27">
        <v>4845</v>
      </c>
      <c r="I59" s="34">
        <f t="shared" si="32"/>
        <v>147</v>
      </c>
      <c r="J59" s="34">
        <f t="shared" si="32"/>
        <v>83</v>
      </c>
      <c r="K59" s="34">
        <f t="shared" si="32"/>
        <v>64</v>
      </c>
      <c r="L59" s="33">
        <f t="shared" si="9"/>
        <v>103</v>
      </c>
      <c r="M59" s="36">
        <v>59</v>
      </c>
      <c r="N59" s="36">
        <v>44</v>
      </c>
      <c r="O59" s="33">
        <f t="shared" si="31"/>
        <v>44</v>
      </c>
      <c r="P59" s="36">
        <v>24</v>
      </c>
      <c r="Q59" s="36">
        <v>20</v>
      </c>
    </row>
    <row r="60" spans="1:17" ht="17.25">
      <c r="A60" s="22" t="s">
        <v>75</v>
      </c>
      <c r="B60" s="43">
        <f t="shared" si="4"/>
        <v>20037</v>
      </c>
      <c r="C60" s="43">
        <f t="shared" si="5"/>
        <v>10028</v>
      </c>
      <c r="D60" s="43">
        <f t="shared" si="6"/>
        <v>10009</v>
      </c>
      <c r="E60" s="23">
        <f t="shared" si="7"/>
        <v>19886</v>
      </c>
      <c r="F60" s="27">
        <v>9971</v>
      </c>
      <c r="G60" s="27">
        <v>9915</v>
      </c>
      <c r="H60" s="27">
        <v>8830</v>
      </c>
      <c r="I60" s="34">
        <f t="shared" si="32"/>
        <v>151</v>
      </c>
      <c r="J60" s="34">
        <f t="shared" si="32"/>
        <v>57</v>
      </c>
      <c r="K60" s="34">
        <f t="shared" si="32"/>
        <v>94</v>
      </c>
      <c r="L60" s="33">
        <f t="shared" si="9"/>
        <v>113</v>
      </c>
      <c r="M60" s="36">
        <v>42</v>
      </c>
      <c r="N60" s="36">
        <v>71</v>
      </c>
      <c r="O60" s="33">
        <f t="shared" si="31"/>
        <v>38</v>
      </c>
      <c r="P60" s="36">
        <v>15</v>
      </c>
      <c r="Q60" s="36">
        <v>23</v>
      </c>
    </row>
    <row r="61" spans="1:17" ht="17.25">
      <c r="A61" s="22" t="s">
        <v>76</v>
      </c>
      <c r="B61" s="43">
        <f t="shared" si="4"/>
        <v>9060</v>
      </c>
      <c r="C61" s="43">
        <f t="shared" si="5"/>
        <v>4436</v>
      </c>
      <c r="D61" s="43">
        <f t="shared" si="6"/>
        <v>4624</v>
      </c>
      <c r="E61" s="23">
        <f t="shared" si="7"/>
        <v>9008</v>
      </c>
      <c r="F61" s="27">
        <v>4417</v>
      </c>
      <c r="G61" s="27">
        <v>4591</v>
      </c>
      <c r="H61" s="27">
        <v>4075</v>
      </c>
      <c r="I61" s="34">
        <f t="shared" si="32"/>
        <v>52</v>
      </c>
      <c r="J61" s="34">
        <f t="shared" si="32"/>
        <v>19</v>
      </c>
      <c r="K61" s="34">
        <f t="shared" si="32"/>
        <v>33</v>
      </c>
      <c r="L61" s="33">
        <f t="shared" si="9"/>
        <v>40</v>
      </c>
      <c r="M61" s="36">
        <v>15</v>
      </c>
      <c r="N61" s="36">
        <v>25</v>
      </c>
      <c r="O61" s="33">
        <f t="shared" si="31"/>
        <v>12</v>
      </c>
      <c r="P61" s="36">
        <v>4</v>
      </c>
      <c r="Q61" s="36">
        <v>8</v>
      </c>
    </row>
    <row r="62" spans="1:17" ht="17.25">
      <c r="A62" s="22" t="s">
        <v>77</v>
      </c>
      <c r="B62" s="43">
        <f t="shared" si="4"/>
        <v>24681</v>
      </c>
      <c r="C62" s="43">
        <f t="shared" si="5"/>
        <v>12280</v>
      </c>
      <c r="D62" s="43">
        <f t="shared" si="6"/>
        <v>12401</v>
      </c>
      <c r="E62" s="23">
        <f t="shared" si="7"/>
        <v>24569</v>
      </c>
      <c r="F62" s="27">
        <v>12224</v>
      </c>
      <c r="G62" s="27">
        <v>12345</v>
      </c>
      <c r="H62" s="27">
        <v>9160</v>
      </c>
      <c r="I62" s="34">
        <f t="shared" si="32"/>
        <v>112</v>
      </c>
      <c r="J62" s="34">
        <f t="shared" si="32"/>
        <v>56</v>
      </c>
      <c r="K62" s="34">
        <f t="shared" si="32"/>
        <v>56</v>
      </c>
      <c r="L62" s="33">
        <f t="shared" si="9"/>
        <v>92</v>
      </c>
      <c r="M62" s="36">
        <v>48</v>
      </c>
      <c r="N62" s="36">
        <v>44</v>
      </c>
      <c r="O62" s="33">
        <f t="shared" si="31"/>
        <v>20</v>
      </c>
      <c r="P62" s="36">
        <v>8</v>
      </c>
      <c r="Q62" s="36">
        <v>12</v>
      </c>
    </row>
    <row r="63" spans="1:17" ht="17.25">
      <c r="A63" s="22" t="s">
        <v>78</v>
      </c>
      <c r="B63" s="43">
        <f t="shared" si="4"/>
        <v>14431</v>
      </c>
      <c r="C63" s="43">
        <f t="shared" si="5"/>
        <v>7486</v>
      </c>
      <c r="D63" s="43">
        <f t="shared" si="6"/>
        <v>6945</v>
      </c>
      <c r="E63" s="23">
        <f t="shared" si="7"/>
        <v>13852</v>
      </c>
      <c r="F63" s="27">
        <v>6981</v>
      </c>
      <c r="G63" s="27">
        <v>6871</v>
      </c>
      <c r="H63" s="27">
        <v>5826</v>
      </c>
      <c r="I63" s="34">
        <f t="shared" si="32"/>
        <v>579</v>
      </c>
      <c r="J63" s="34">
        <f t="shared" si="32"/>
        <v>505</v>
      </c>
      <c r="K63" s="34">
        <f t="shared" si="32"/>
        <v>74</v>
      </c>
      <c r="L63" s="33">
        <f t="shared" si="9"/>
        <v>546</v>
      </c>
      <c r="M63" s="36">
        <v>490</v>
      </c>
      <c r="N63" s="36">
        <v>56</v>
      </c>
      <c r="O63" s="33">
        <f t="shared" si="31"/>
        <v>33</v>
      </c>
      <c r="P63" s="36">
        <v>15</v>
      </c>
      <c r="Q63" s="36">
        <v>18</v>
      </c>
    </row>
    <row r="64" spans="1:17" ht="17.25">
      <c r="A64" s="22" t="s">
        <v>79</v>
      </c>
      <c r="B64" s="43">
        <f t="shared" si="4"/>
        <v>8310</v>
      </c>
      <c r="C64" s="43">
        <f t="shared" si="5"/>
        <v>4570</v>
      </c>
      <c r="D64" s="43">
        <f t="shared" si="6"/>
        <v>3740</v>
      </c>
      <c r="E64" s="23">
        <f t="shared" si="7"/>
        <v>7563</v>
      </c>
      <c r="F64" s="27">
        <v>3890</v>
      </c>
      <c r="G64" s="27">
        <v>3673</v>
      </c>
      <c r="H64" s="27">
        <v>3586</v>
      </c>
      <c r="I64" s="34">
        <f t="shared" si="32"/>
        <v>747</v>
      </c>
      <c r="J64" s="34">
        <f t="shared" si="32"/>
        <v>680</v>
      </c>
      <c r="K64" s="34">
        <f t="shared" si="32"/>
        <v>67</v>
      </c>
      <c r="L64" s="33">
        <f t="shared" si="9"/>
        <v>724</v>
      </c>
      <c r="M64" s="36">
        <v>661</v>
      </c>
      <c r="N64" s="36">
        <v>63</v>
      </c>
      <c r="O64" s="33">
        <f t="shared" si="31"/>
        <v>23</v>
      </c>
      <c r="P64" s="36">
        <v>19</v>
      </c>
      <c r="Q64" s="36">
        <v>4</v>
      </c>
    </row>
    <row r="65" spans="1:17" ht="17.25">
      <c r="A65" s="22" t="s">
        <v>80</v>
      </c>
      <c r="B65" s="43">
        <f t="shared" si="4"/>
        <v>46589</v>
      </c>
      <c r="C65" s="43">
        <f t="shared" si="5"/>
        <v>25803</v>
      </c>
      <c r="D65" s="43">
        <f t="shared" si="6"/>
        <v>20786</v>
      </c>
      <c r="E65" s="23">
        <f t="shared" si="7"/>
        <v>43033</v>
      </c>
      <c r="F65" s="27">
        <v>23603</v>
      </c>
      <c r="G65" s="27">
        <v>19430</v>
      </c>
      <c r="H65" s="27">
        <v>20596</v>
      </c>
      <c r="I65" s="34">
        <f t="shared" si="32"/>
        <v>3556</v>
      </c>
      <c r="J65" s="34">
        <f t="shared" si="32"/>
        <v>2200</v>
      </c>
      <c r="K65" s="34">
        <f t="shared" si="32"/>
        <v>1356</v>
      </c>
      <c r="L65" s="33">
        <f t="shared" si="9"/>
        <v>2787</v>
      </c>
      <c r="M65" s="48">
        <v>1782</v>
      </c>
      <c r="N65" s="36">
        <v>1005</v>
      </c>
      <c r="O65" s="33">
        <f t="shared" si="31"/>
        <v>769</v>
      </c>
      <c r="P65" s="36">
        <v>418</v>
      </c>
      <c r="Q65" s="36">
        <v>351</v>
      </c>
    </row>
    <row r="66" spans="1:17" ht="17.25" thickBot="1">
      <c r="F66" s="16"/>
      <c r="G66" s="16"/>
      <c r="H66" s="16"/>
    </row>
    <row r="67" spans="1:17" s="18" customFormat="1" ht="21.95" customHeight="1">
      <c r="A67" s="64" t="s">
        <v>85</v>
      </c>
      <c r="B67" s="65"/>
      <c r="C67" s="65"/>
      <c r="D67" s="65"/>
      <c r="E67" s="65"/>
      <c r="F67" s="65"/>
      <c r="G67" s="65"/>
      <c r="H67" s="65"/>
      <c r="I67" s="29"/>
    </row>
    <row r="68" spans="1:17" s="18" customFormat="1" ht="21.95" customHeight="1">
      <c r="A68" s="66" t="s">
        <v>82</v>
      </c>
      <c r="B68" s="67"/>
      <c r="C68" s="67"/>
      <c r="D68" s="67"/>
      <c r="E68" s="68"/>
      <c r="F68" s="68"/>
      <c r="G68" s="68"/>
      <c r="H68" s="68"/>
      <c r="I68" s="29"/>
    </row>
    <row r="69" spans="1:17" s="18" customFormat="1" ht="21.95" customHeight="1">
      <c r="A69" s="66" t="s">
        <v>83</v>
      </c>
      <c r="B69" s="67"/>
      <c r="C69" s="67"/>
      <c r="D69" s="67"/>
      <c r="E69" s="68"/>
      <c r="F69" s="68"/>
      <c r="G69" s="68"/>
      <c r="H69" s="68"/>
      <c r="I69" s="29"/>
    </row>
    <row r="70" spans="1:17" s="18" customFormat="1" ht="21.95" customHeight="1" thickBot="1">
      <c r="A70" s="57" t="s">
        <v>84</v>
      </c>
      <c r="B70" s="58"/>
      <c r="C70" s="58"/>
      <c r="D70" s="58"/>
      <c r="E70" s="59"/>
      <c r="F70" s="59"/>
      <c r="G70" s="59"/>
      <c r="H70" s="59"/>
      <c r="I70" s="29"/>
    </row>
  </sheetData>
  <mergeCells count="11">
    <mergeCell ref="A70:H70"/>
    <mergeCell ref="A3:A4"/>
    <mergeCell ref="E3:H3"/>
    <mergeCell ref="A67:H67"/>
    <mergeCell ref="A68:H68"/>
    <mergeCell ref="A69:H69"/>
    <mergeCell ref="C1:O1"/>
    <mergeCell ref="I3:K3"/>
    <mergeCell ref="L3:N3"/>
    <mergeCell ref="O3:Q3"/>
    <mergeCell ref="B3:D3"/>
  </mergeCells>
  <phoneticPr fontId="78" type="noConversion"/>
  <pageMargins left="0.25" right="0.25" top="0.75" bottom="0.75" header="0.3" footer="0.3"/>
  <pageSetup paperSize="9" scale="5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주민등록인구(외국인 포함)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경남도청</dc:creator>
  <cp:lastModifiedBy>User</cp:lastModifiedBy>
  <cp:lastPrinted>2023-01-02T07:16:34Z</cp:lastPrinted>
  <dcterms:created xsi:type="dcterms:W3CDTF">2009-12-11T08:44:30Z</dcterms:created>
  <dcterms:modified xsi:type="dcterms:W3CDTF">2025-09-09T02:49:58Z</dcterms:modified>
</cp:coreProperties>
</file>