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2"/>
  </bookViews>
  <sheets>
    <sheet name="Time Log" sheetId="1" r:id="rId1"/>
    <sheet name="Phase 1 Tasks" sheetId="2" r:id="rId2"/>
    <sheet name="Phase 1 Portfolio" sheetId="3" r:id="rId3"/>
  </sheets>
  <definedNames>
    <definedName name="_xlnm._FilterDatabase" localSheetId="1" hidden="1">'Phase 1 Tasks'!$A$1:$H$302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N2" i="3" s="1"/>
  <c r="O2" i="3" l="1"/>
  <c r="P2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C4" i="2" l="1"/>
  <c r="G3" i="2"/>
  <c r="H2" i="2"/>
  <c r="H2" i="3"/>
  <c r="H3" i="2" l="1"/>
  <c r="C5" i="2"/>
  <c r="G4" i="2"/>
  <c r="H4" i="2" l="1"/>
  <c r="C6" i="2"/>
  <c r="G5" i="2"/>
  <c r="H5" i="2" l="1"/>
  <c r="C7" i="2"/>
  <c r="G6" i="2"/>
  <c r="C8" i="2" l="1"/>
  <c r="G7" i="2"/>
  <c r="H7" i="2" s="1"/>
  <c r="B6" i="3"/>
  <c r="D6" i="3" s="1"/>
  <c r="H6" i="2"/>
  <c r="C9" i="2" l="1"/>
  <c r="G8" i="2"/>
  <c r="H8" i="2" l="1"/>
  <c r="C10" i="2"/>
  <c r="G9" i="2"/>
  <c r="H9" i="2" l="1"/>
  <c r="C11" i="2"/>
  <c r="G10" i="2"/>
  <c r="H10" i="2" s="1"/>
  <c r="C12" i="2" l="1"/>
  <c r="G11" i="2"/>
  <c r="H11" i="2" s="1"/>
  <c r="C13" i="2" l="1"/>
  <c r="G12" i="2"/>
  <c r="H12" i="2" l="1"/>
  <c r="B3" i="3"/>
  <c r="C14" i="2"/>
  <c r="G13" i="2"/>
  <c r="H13" i="2" l="1"/>
  <c r="C15" i="2"/>
  <c r="G14" i="2"/>
  <c r="H14" i="2" s="1"/>
  <c r="D3" i="3"/>
  <c r="C16" i="2" l="1"/>
  <c r="G15" i="2"/>
  <c r="H15" i="2" s="1"/>
  <c r="C17" i="2" l="1"/>
  <c r="G16" i="2"/>
  <c r="H16" i="2" l="1"/>
  <c r="C18" i="2"/>
  <c r="G17" i="2"/>
  <c r="C19" i="2" l="1"/>
  <c r="G18" i="2"/>
  <c r="H17" i="2"/>
  <c r="B5" i="3"/>
  <c r="D5" i="3" s="1"/>
  <c r="C20" i="2" l="1"/>
  <c r="G19" i="2"/>
  <c r="H18" i="2"/>
  <c r="B7" i="3"/>
  <c r="D7" i="3" s="1"/>
  <c r="H19" i="2" l="1"/>
  <c r="B4" i="3"/>
  <c r="D4" i="3" s="1"/>
  <c r="C21" i="2"/>
  <c r="G20" i="2"/>
  <c r="H20" i="2" l="1"/>
  <c r="C22" i="2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1" i="2"/>
  <c r="H21" i="2" s="1"/>
  <c r="B2" i="3" l="1"/>
  <c r="D2" i="3" l="1"/>
  <c r="G2" i="3"/>
  <c r="I2" i="3" s="1"/>
  <c r="Q2" i="3" s="1"/>
  <c r="R2" i="3" s="1"/>
</calcChain>
</file>

<file path=xl/sharedStrings.xml><?xml version="1.0" encoding="utf-8"?>
<sst xmlns="http://schemas.openxmlformats.org/spreadsheetml/2006/main" count="86" uniqueCount="59">
  <si>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</si>
  <si>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</si>
  <si>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</si>
  <si>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</si>
  <si>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</si>
  <si>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</si>
  <si>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</si>
  <si>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</si>
  <si>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</si>
  <si>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</si>
  <si>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</si>
  <si>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</si>
  <si>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</si>
  <si>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</si>
  <si>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</si>
  <si>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</si>
  <si>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</si>
  <si>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</si>
  <si>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</si>
  <si>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</si>
  <si>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</si>
  <si>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</si>
  <si>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</si>
  <si>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</si>
  <si>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</si>
  <si>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</si>
  <si>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</si>
  <si>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</si>
  <si>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</si>
  <si>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</si>
  <si>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</si>
  <si>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</si>
  <si>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</si>
  <si>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</si>
  <si>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</si>
  <si>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</si>
  <si>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</si>
  <si>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</si>
  <si>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</si>
  <si>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Finish Prototype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</si>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</sst>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9" fontId="0" fillId="0" borderId="4" xfId="0" applyNumberFormat="1" applyBorder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4.1406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41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43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44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46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47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49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8" activePane="bottomLeft" state="frozen"/>
      <selection pane="bottomLeft" activeCell="C10" sqref="C10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40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25</v>
      </c>
      <c r="B3" s="20" t="s">
        <v>40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26</v>
      </c>
      <c r="C4" s="23">
        <f t="shared" si="0"/>
        <v>3</v>
      </c>
      <c r="D4" s="2" t="s">
        <v>19</v>
      </c>
      <c r="E4" s="23">
        <v>1</v>
      </c>
      <c r="F4" s="23">
        <v>1</v>
      </c>
      <c r="G4" s="21">
        <f>SUMIFS('Time Log'!B:B,'Time Log'!C:C,'Phase 1 Tasks'!C4)</f>
        <v>0</v>
      </c>
      <c r="H4" s="22">
        <f t="shared" si="1"/>
        <v>0</v>
      </c>
    </row>
    <row r="5" spans="1:8" x14ac:dyDescent="0.25">
      <c r="A5" s="3" t="s">
        <v>27</v>
      </c>
      <c r="C5" s="23">
        <f t="shared" si="0"/>
        <v>4</v>
      </c>
      <c r="D5" s="2" t="s">
        <v>20</v>
      </c>
      <c r="E5" s="23">
        <v>1</v>
      </c>
      <c r="F5" s="23">
        <v>1</v>
      </c>
      <c r="G5" s="21">
        <f>SUMIFS('Time Log'!B:B,'Time Log'!C:C,'Phase 1 Tasks'!C5)</f>
        <v>0</v>
      </c>
      <c r="H5" s="22">
        <f t="shared" si="1"/>
        <v>0</v>
      </c>
    </row>
    <row r="6" spans="1:8" x14ac:dyDescent="0.25">
      <c r="A6" s="3" t="s">
        <v>28</v>
      </c>
      <c r="C6" s="23">
        <f t="shared" si="0"/>
        <v>5</v>
      </c>
      <c r="D6" s="2" t="s">
        <v>21</v>
      </c>
      <c r="E6" s="23">
        <v>4</v>
      </c>
      <c r="F6" s="23">
        <v>4</v>
      </c>
      <c r="G6" s="21">
        <f>SUMIFS('Time Log'!B:B,'Time Log'!C:C,'Phase 1 Tasks'!C6)</f>
        <v>0</v>
      </c>
      <c r="H6" s="22">
        <f t="shared" si="1"/>
        <v>0</v>
      </c>
    </row>
    <row r="7" spans="1:8" x14ac:dyDescent="0.25">
      <c r="A7" s="3" t="s">
        <v>29</v>
      </c>
      <c r="C7" s="23">
        <f t="shared" si="0"/>
        <v>6</v>
      </c>
      <c r="D7" s="2" t="s">
        <v>21</v>
      </c>
      <c r="E7" s="23">
        <v>2</v>
      </c>
      <c r="F7" s="23">
        <v>2</v>
      </c>
      <c r="G7" s="21">
        <f>SUMIFS('Time Log'!B:B,'Time Log'!C:C,'Phase 1 Tasks'!C7)</f>
        <v>0</v>
      </c>
      <c r="H7" s="22">
        <f t="shared" si="1"/>
        <v>0</v>
      </c>
    </row>
    <row r="8" spans="1:8" x14ac:dyDescent="0.25">
      <c r="A8" s="3" t="s">
        <v>30</v>
      </c>
      <c r="C8" s="23">
        <f t="shared" si="0"/>
        <v>7</v>
      </c>
      <c r="D8" s="2" t="s">
        <v>22</v>
      </c>
      <c r="E8" s="23">
        <v>3</v>
      </c>
      <c r="F8" s="23">
        <v>3</v>
      </c>
      <c r="G8" s="21">
        <f>SUMIFS('Time Log'!B:B,'Time Log'!C:C,'Phase 1 Tasks'!C8)</f>
        <v>0</v>
      </c>
      <c r="H8" s="22">
        <f t="shared" si="1"/>
        <v>0</v>
      </c>
    </row>
    <row r="9" spans="1:8" x14ac:dyDescent="0.25">
      <c r="A9" s="3" t="s">
        <v>31</v>
      </c>
      <c r="B9" s="20" t="s">
        <v>40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32</v>
      </c>
      <c r="B10" s="20" t="s">
        <v>24</v>
      </c>
      <c r="C10" s="23">
        <f t="shared" si="0"/>
        <v>9</v>
      </c>
      <c r="D10" s="2" t="s">
        <v>18</v>
      </c>
      <c r="E10" s="23">
        <v>2</v>
      </c>
      <c r="F10" s="23">
        <v>2</v>
      </c>
      <c r="G10" s="21">
        <f>SUMIFS('Time Log'!B:B,'Time Log'!C:C,'Phase 1 Tasks'!C10)</f>
        <v>0</v>
      </c>
      <c r="H10" s="22">
        <f t="shared" si="1"/>
        <v>0</v>
      </c>
    </row>
    <row r="11" spans="1:8" x14ac:dyDescent="0.25">
      <c r="A11" s="3" t="s">
        <v>33</v>
      </c>
      <c r="C11" s="23">
        <f t="shared" si="0"/>
        <v>10</v>
      </c>
      <c r="D11" s="2" t="s">
        <v>18</v>
      </c>
      <c r="E11" s="23">
        <v>4</v>
      </c>
      <c r="F11" s="23">
        <v>4</v>
      </c>
      <c r="G11" s="21">
        <f>SUMIFS('Time Log'!B:B,'Time Log'!C:C,'Phase 1 Tasks'!C11)</f>
        <v>0</v>
      </c>
      <c r="H11" s="22">
        <f t="shared" si="1"/>
        <v>0</v>
      </c>
    </row>
    <row r="12" spans="1:8" x14ac:dyDescent="0.25">
      <c r="A12" s="3" t="s">
        <v>34</v>
      </c>
      <c r="C12" s="23">
        <f t="shared" si="0"/>
        <v>11</v>
      </c>
      <c r="D12" s="2" t="s">
        <v>18</v>
      </c>
      <c r="E12" s="23">
        <v>1</v>
      </c>
      <c r="F12" s="23">
        <v>1</v>
      </c>
      <c r="G12" s="21">
        <f>SUMIFS('Time Log'!B:B,'Time Log'!C:C,'Phase 1 Tasks'!C12)</f>
        <v>0</v>
      </c>
      <c r="H12" s="22">
        <f t="shared" si="1"/>
        <v>0</v>
      </c>
    </row>
    <row r="13" spans="1:8" x14ac:dyDescent="0.25">
      <c r="A13" s="3" t="s">
        <v>31</v>
      </c>
      <c r="C13" s="23">
        <f t="shared" si="0"/>
        <v>12</v>
      </c>
      <c r="D13" s="2" t="s">
        <v>19</v>
      </c>
      <c r="E13" s="23">
        <v>0.5</v>
      </c>
      <c r="F13" s="23">
        <v>0.5</v>
      </c>
      <c r="G13" s="21">
        <f>SUMIFS('Time Log'!B:B,'Time Log'!C:C,'Phase 1 Tasks'!C13)</f>
        <v>0</v>
      </c>
      <c r="H13" s="22">
        <f t="shared" si="1"/>
        <v>0</v>
      </c>
    </row>
    <row r="14" spans="1:8" x14ac:dyDescent="0.25">
      <c r="A14" s="3" t="s">
        <v>35</v>
      </c>
      <c r="C14" s="23">
        <f t="shared" si="0"/>
        <v>13</v>
      </c>
      <c r="D14" s="2" t="s">
        <v>19</v>
      </c>
      <c r="E14" s="23">
        <v>3</v>
      </c>
      <c r="F14" s="23">
        <v>3</v>
      </c>
      <c r="G14" s="21">
        <f>SUMIFS('Time Log'!B:B,'Time Log'!C:C,'Phase 1 Tasks'!C14)</f>
        <v>0</v>
      </c>
      <c r="H14" s="22">
        <f t="shared" si="1"/>
        <v>0</v>
      </c>
    </row>
    <row r="15" spans="1:8" x14ac:dyDescent="0.25">
      <c r="A15" s="3" t="s">
        <v>36</v>
      </c>
      <c r="C15" s="23">
        <f t="shared" si="0"/>
        <v>14</v>
      </c>
      <c r="D15" s="2" t="s">
        <v>19</v>
      </c>
      <c r="E15" s="23">
        <v>1</v>
      </c>
      <c r="F15" s="23">
        <v>1</v>
      </c>
      <c r="G15" s="21">
        <f>SUMIFS('Time Log'!B:B,'Time Log'!C:C,'Phase 1 Tasks'!C15)</f>
        <v>0</v>
      </c>
      <c r="H15" s="22">
        <f t="shared" si="1"/>
        <v>0</v>
      </c>
    </row>
    <row r="16" spans="1:8" x14ac:dyDescent="0.25">
      <c r="A16" s="3" t="s">
        <v>37</v>
      </c>
      <c r="C16" s="23">
        <f t="shared" si="0"/>
        <v>15</v>
      </c>
      <c r="D16" s="2" t="s">
        <v>19</v>
      </c>
      <c r="E16" s="23">
        <v>1</v>
      </c>
      <c r="F16" s="23">
        <v>1</v>
      </c>
      <c r="G16" s="21">
        <f>SUMIFS('Time Log'!B:B,'Time Log'!C:C,'Phase 1 Tasks'!C16)</f>
        <v>0</v>
      </c>
      <c r="H16" s="22">
        <f t="shared" si="1"/>
        <v>0</v>
      </c>
    </row>
    <row r="17" spans="1:8" x14ac:dyDescent="0.25">
      <c r="A17" s="3" t="s">
        <v>38</v>
      </c>
      <c r="C17" s="23">
        <f t="shared" si="0"/>
        <v>16</v>
      </c>
      <c r="D17" s="2" t="s">
        <v>20</v>
      </c>
      <c r="E17" s="23">
        <v>3</v>
      </c>
      <c r="F17" s="23">
        <v>3</v>
      </c>
      <c r="G17" s="21">
        <f>SUMIFS('Time Log'!B:B,'Time Log'!C:C,'Phase 1 Tasks'!C17)</f>
        <v>0</v>
      </c>
      <c r="H17" s="22">
        <f t="shared" si="1"/>
        <v>0</v>
      </c>
    </row>
    <row r="18" spans="1:8" x14ac:dyDescent="0.25">
      <c r="A18" s="3" t="s">
        <v>39</v>
      </c>
      <c r="C18" s="23">
        <f t="shared" si="0"/>
        <v>17</v>
      </c>
      <c r="D18" s="2" t="s">
        <v>22</v>
      </c>
      <c r="E18" s="23">
        <v>15</v>
      </c>
      <c r="F18" s="23">
        <v>15</v>
      </c>
      <c r="G18" s="21">
        <f>SUMIFS('Time Log'!B:B,'Time Log'!C:C,'Phase 1 Tasks'!C18)</f>
        <v>0</v>
      </c>
      <c r="H18" s="22">
        <f t="shared" si="1"/>
        <v>0</v>
      </c>
    </row>
    <row r="19" spans="1:8" x14ac:dyDescent="0.25">
      <c r="A19" s="3" t="s">
        <v>42</v>
      </c>
      <c r="C19" s="23">
        <f t="shared" si="0"/>
        <v>18</v>
      </c>
      <c r="D19" s="2" t="s">
        <v>19</v>
      </c>
      <c r="E19" s="23">
        <v>2</v>
      </c>
      <c r="F19" s="23">
        <v>2</v>
      </c>
      <c r="G19" s="21">
        <f>SUMIFS('Time Log'!B:B,'Time Log'!C:C,'Phase 1 Tasks'!C19)</f>
        <v>0</v>
      </c>
      <c r="H19" s="22">
        <f t="shared" si="1"/>
        <v>0</v>
      </c>
    </row>
    <row r="20" spans="1:8" x14ac:dyDescent="0.25">
      <c r="A20" s="3" t="s">
        <v>45</v>
      </c>
      <c r="B20" s="20" t="s">
        <v>24</v>
      </c>
      <c r="C20" s="23">
        <f t="shared" si="0"/>
        <v>19</v>
      </c>
      <c r="D20" s="2" t="s">
        <v>16</v>
      </c>
      <c r="E20" s="23">
        <v>2</v>
      </c>
      <c r="F20" s="23">
        <v>1</v>
      </c>
      <c r="G20" s="21">
        <f>SUMIFS('Time Log'!B:B,'Time Log'!C:C,'Phase 1 Tasks'!C20)</f>
        <v>1</v>
      </c>
      <c r="H20" s="22">
        <f t="shared" si="1"/>
        <v>0.5</v>
      </c>
    </row>
    <row r="21" spans="1:8" x14ac:dyDescent="0.25">
      <c r="A21" s="3" t="s">
        <v>48</v>
      </c>
      <c r="B21" s="20" t="s">
        <v>24</v>
      </c>
      <c r="C21" s="23">
        <f t="shared" si="0"/>
        <v>20</v>
      </c>
      <c r="D21" s="2" t="s">
        <v>16</v>
      </c>
      <c r="E21" s="23">
        <v>2</v>
      </c>
      <c r="F21" s="23">
        <v>1</v>
      </c>
      <c r="G21" s="21">
        <f>SUMIFS('Time Log'!B:B,'Time Log'!C:C,'Phase 1 Tasks'!C21)</f>
        <v>1</v>
      </c>
      <c r="H21" s="22">
        <f t="shared" si="1"/>
        <v>0.5</v>
      </c>
    </row>
    <row r="22" spans="1:8" x14ac:dyDescent="0.25">
      <c r="C22" s="23">
        <f t="shared" si="0"/>
        <v>21</v>
      </c>
      <c r="H22" s="22" t="str">
        <f t="shared" si="1"/>
        <v/>
      </c>
    </row>
    <row r="23" spans="1:8" x14ac:dyDescent="0.25">
      <c r="C23" s="23">
        <f t="shared" si="0"/>
        <v>22</v>
      </c>
      <c r="H23" s="22" t="str">
        <f t="shared" si="1"/>
        <v/>
      </c>
    </row>
    <row r="24" spans="1:8" x14ac:dyDescent="0.25">
      <c r="C24" s="23">
        <f t="shared" si="0"/>
        <v>23</v>
      </c>
      <c r="H24" s="22" t="str">
        <f t="shared" si="1"/>
        <v/>
      </c>
    </row>
    <row r="25" spans="1:8" x14ac:dyDescent="0.25">
      <c r="C25" s="23">
        <f t="shared" si="0"/>
        <v>24</v>
      </c>
      <c r="H25" s="22" t="str">
        <f t="shared" si="1"/>
        <v/>
      </c>
    </row>
    <row r="26" spans="1:8" x14ac:dyDescent="0.25">
      <c r="C26" s="23">
        <f t="shared" si="0"/>
        <v>25</v>
      </c>
      <c r="H26" s="22" t="str">
        <f t="shared" si="1"/>
        <v/>
      </c>
    </row>
    <row r="27" spans="1:8" x14ac:dyDescent="0.25">
      <c r="C27" s="23">
        <f t="shared" si="0"/>
        <v>26</v>
      </c>
      <c r="H27" s="22" t="str">
        <f t="shared" si="1"/>
        <v/>
      </c>
    </row>
    <row r="28" spans="1:8" x14ac:dyDescent="0.25">
      <c r="C28" s="23">
        <f t="shared" si="0"/>
        <v>27</v>
      </c>
      <c r="H28" s="22" t="str">
        <f t="shared" si="1"/>
        <v/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abSelected="1" workbookViewId="0">
      <pane ySplit="1" topLeftCell="A2" activePane="bottomLeft" state="frozen"/>
      <selection pane="bottomLeft" activeCell="P11" sqref="P11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51</v>
      </c>
      <c r="L1" s="13" t="s">
        <v>52</v>
      </c>
      <c r="M1" s="13" t="s">
        <v>53</v>
      </c>
      <c r="N1" s="13" t="s">
        <v>50</v>
      </c>
      <c r="O1" s="13" t="s">
        <v>54</v>
      </c>
      <c r="P1" s="8" t="s">
        <v>57</v>
      </c>
      <c r="Q1" s="13" t="s">
        <v>55</v>
      </c>
      <c r="R1" s="29" t="s">
        <v>58</v>
      </c>
    </row>
    <row r="2" spans="1:18" x14ac:dyDescent="0.25">
      <c r="A2" s="10" t="s">
        <v>16</v>
      </c>
      <c r="B2" s="5">
        <f>SUMIFS('Phase 1 Tasks'!G:G,'Phase 1 Tasks'!D:D,A2)</f>
        <v>8</v>
      </c>
      <c r="C2" s="5">
        <f>SUMIFS('Phase 1 Tasks'!F:F,'Phase 1 Tasks'!D:D,A2)</f>
        <v>2</v>
      </c>
      <c r="D2" s="11">
        <f>IF(C2+B2&gt;0,B2/(B2+C2),"")</f>
        <v>0.8</v>
      </c>
      <c r="G2" s="5">
        <f>SUM(B:B)</f>
        <v>10.5</v>
      </c>
      <c r="H2" s="5">
        <f>SUM(C:C)</f>
        <v>45.5</v>
      </c>
      <c r="I2" s="6">
        <f>IF(H2+G2&gt;0,G2/(G2+H2),"")</f>
        <v>0.1875</v>
      </c>
      <c r="K2" s="16">
        <v>42527</v>
      </c>
      <c r="L2" s="16">
        <f ca="1">TODAY()</f>
        <v>42541</v>
      </c>
      <c r="M2" s="16">
        <v>42580</v>
      </c>
      <c r="N2" s="5">
        <f ca="1">L2-K2</f>
        <v>14</v>
      </c>
      <c r="O2" s="5">
        <f ca="1">M2-L2</f>
        <v>39</v>
      </c>
      <c r="P2" s="28">
        <f ca="1">N2/(N2+O2)</f>
        <v>0.26415094339622641</v>
      </c>
      <c r="Q2" s="6">
        <f ca="1">I2-P2</f>
        <v>-7.6650943396226412E-2</v>
      </c>
      <c r="R2" s="30">
        <f ca="1">Q2*(N2+O2)</f>
        <v>-4.0625</v>
      </c>
    </row>
    <row r="3" spans="1:18" x14ac:dyDescent="0.25">
      <c r="A3" s="3" t="s">
        <v>18</v>
      </c>
      <c r="B3" s="5">
        <f>SUMIFS('Phase 1 Tasks'!G:G,'Phase 1 Tasks'!D:D,A3)</f>
        <v>2.5</v>
      </c>
      <c r="C3" s="5">
        <f>SUMIFS('Phase 1 Tasks'!F:F,'Phase 1 Tasks'!D:D,A3)</f>
        <v>7</v>
      </c>
      <c r="D3" s="11">
        <f t="shared" ref="D3:D66" si="0">IF(C3+B3&gt;0,B3/(B3+C3),"")</f>
        <v>0.26315789473684209</v>
      </c>
    </row>
    <row r="4" spans="1:18" x14ac:dyDescent="0.25">
      <c r="A4" s="3" t="s">
        <v>19</v>
      </c>
      <c r="B4" s="5">
        <f>SUMIFS('Phase 1 Tasks'!G:G,'Phase 1 Tasks'!D:D,A4)</f>
        <v>0</v>
      </c>
      <c r="C4" s="5">
        <f>SUMIFS('Phase 1 Tasks'!F:F,'Phase 1 Tasks'!D:D,A4)</f>
        <v>8.5</v>
      </c>
      <c r="D4" s="11">
        <f t="shared" si="0"/>
        <v>0</v>
      </c>
    </row>
    <row r="5" spans="1:18" x14ac:dyDescent="0.25">
      <c r="A5" s="3" t="s">
        <v>20</v>
      </c>
      <c r="B5" s="5">
        <f>SUMIFS('Phase 1 Tasks'!G:G,'Phase 1 Tasks'!D:D,A5)</f>
        <v>0</v>
      </c>
      <c r="C5" s="5">
        <f>SUMIFS('Phase 1 Tasks'!F:F,'Phase 1 Tasks'!D:D,A5)</f>
        <v>4</v>
      </c>
      <c r="D5" s="11">
        <f t="shared" si="0"/>
        <v>0</v>
      </c>
    </row>
    <row r="6" spans="1:18" x14ac:dyDescent="0.25">
      <c r="A6" s="3" t="s">
        <v>21</v>
      </c>
      <c r="B6" s="5">
        <f>SUMIFS('Phase 1 Tasks'!G:G,'Phase 1 Tasks'!D:D,A6)</f>
        <v>0</v>
      </c>
      <c r="C6" s="5">
        <f>SUMIFS('Phase 1 Tasks'!F:F,'Phase 1 Tasks'!D:D,A6)</f>
        <v>6</v>
      </c>
      <c r="D6" s="11">
        <f t="shared" si="0"/>
        <v>0</v>
      </c>
    </row>
    <row r="7" spans="1:18" x14ac:dyDescent="0.25">
      <c r="A7" s="3" t="s">
        <v>22</v>
      </c>
      <c r="B7" s="5">
        <f>SUMIFS('Phase 1 Tasks'!G:G,'Phase 1 Tasks'!D:D,A7)</f>
        <v>0</v>
      </c>
      <c r="C7" s="5">
        <f>SUMIFS('Phase 1 Tasks'!F:F,'Phase 1 Tasks'!D:D,A7)</f>
        <v>18</v>
      </c>
      <c r="D7" s="11">
        <f t="shared" si="0"/>
        <v>0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R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Phase 1 Tasks</vt:lpstr>
      <vt:lpstr>Phase 1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2016-06-21T02:32:42Z</dcterms:modified>
</cp:coreProperties>
</file>