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taviva\Desktop\"/>
    </mc:Choice>
  </mc:AlternateContent>
  <bookViews>
    <workbookView xWindow="0" yWindow="0" windowWidth="25200" windowHeight="11760"/>
  </bookViews>
  <sheets>
    <sheet name="Danh sach nhom" sheetId="4" r:id="rId1"/>
    <sheet name="Sheet2" sheetId="2" state="hidden" r:id="rId2"/>
    <sheet name="De tai" sheetId="3" r:id="rId3"/>
  </sheets>
  <calcPr calcId="171027"/>
</workbook>
</file>

<file path=xl/calcChain.xml><?xml version="1.0" encoding="utf-8"?>
<calcChain xmlns="http://schemas.openxmlformats.org/spreadsheetml/2006/main">
  <c r="C4" i="2" l="1"/>
  <c r="C11" i="2"/>
  <c r="C5" i="2"/>
  <c r="C13" i="2"/>
  <c r="C17" i="2"/>
  <c r="C7" i="2"/>
  <c r="C12" i="2"/>
  <c r="C6" i="2"/>
  <c r="C3" i="2"/>
  <c r="C10" i="2"/>
  <c r="C15" i="2"/>
  <c r="C19" i="2"/>
  <c r="C2" i="2"/>
  <c r="C16" i="2"/>
  <c r="C9" i="2"/>
  <c r="C8" i="2"/>
  <c r="C18" i="2"/>
  <c r="C14" i="2"/>
  <c r="H14" i="2" l="1"/>
  <c r="H18" i="2"/>
  <c r="H8" i="2"/>
  <c r="H9" i="2"/>
  <c r="H16" i="2"/>
  <c r="H2" i="2"/>
  <c r="H19" i="2"/>
  <c r="H15" i="2"/>
  <c r="H10" i="2"/>
  <c r="H3" i="2"/>
  <c r="H6" i="2"/>
  <c r="H12" i="2"/>
  <c r="H7" i="2"/>
  <c r="H17" i="2"/>
  <c r="H13" i="2"/>
  <c r="H5" i="2"/>
  <c r="H11" i="2"/>
  <c r="H4" i="2"/>
</calcChain>
</file>

<file path=xl/sharedStrings.xml><?xml version="1.0" encoding="utf-8"?>
<sst xmlns="http://schemas.openxmlformats.org/spreadsheetml/2006/main" count="148" uniqueCount="70">
  <si>
    <t>Tên nhóm</t>
  </si>
  <si>
    <t>Chelsea</t>
  </si>
  <si>
    <t>Phân lớp - Phần 1</t>
  </si>
  <si>
    <t>STORM</t>
  </si>
  <si>
    <t>Tập phổ biến và luật kết hợp - Phần 1</t>
  </si>
  <si>
    <t>Monster tiny</t>
  </si>
  <si>
    <t>Nhóm 9</t>
  </si>
  <si>
    <t>Tiền xử lý dữ liệu - Phần 1 (Từ đầu -&gt; Chọn lọc dữ liệu)</t>
  </si>
  <si>
    <t>Sao Cũng Được</t>
  </si>
  <si>
    <t>Phân lớp - Phần 2</t>
  </si>
  <si>
    <t>HTVP</t>
  </si>
  <si>
    <t>Gom nhóm - Phần 1</t>
  </si>
  <si>
    <t>Avengers</t>
  </si>
  <si>
    <t>Tiền xử lý dữ liệu - Phần 2 (Từ Rút gọn dữ liệu -&gt; hết)</t>
  </si>
  <si>
    <t>Mậu gánh team</t>
  </si>
  <si>
    <t>CQT HCB17</t>
  </si>
  <si>
    <t>MSD</t>
  </si>
  <si>
    <t>Kibo</t>
  </si>
  <si>
    <t>mòhn</t>
  </si>
  <si>
    <t>Đồ án 9: CƠ BẢN VỀ BIG DATA</t>
  </si>
  <si>
    <t>SNG</t>
  </si>
  <si>
    <t>ABC</t>
  </si>
  <si>
    <t>Tập phổ biến và luật kết hợp - Phần 2</t>
  </si>
  <si>
    <t>Goodbye My Lover</t>
  </si>
  <si>
    <t>STT</t>
  </si>
  <si>
    <t>Đề tài</t>
  </si>
  <si>
    <t>Các nhóm đã chọn</t>
  </si>
  <si>
    <t>Số lượng</t>
  </si>
  <si>
    <t>Gom nhóm - Phần 2</t>
  </si>
  <si>
    <t>Đồ án 1: CẤU TRÚC DỮ LIỆU MỚI TRONG KHAI THÁC TẬP PHỔ BIẾN</t>
  </si>
  <si>
    <t>Đồ án 2: THUẬT TOÁN KHAI THÁC TẬP PHỔ BIẾN ĐÓNG</t>
  </si>
  <si>
    <t>Đồ án 3: PHƯƠNG PHÁP HỌC BOOSTING</t>
  </si>
  <si>
    <t>Đồ án 4: PHƯƠNG PHÁP HỌC BAGGING</t>
  </si>
  <si>
    <t>Đồ án 5: PHÂN ĐOẠN ẢNH BẰNG THUẬT TOÁN GOM NHÓM MEAN-SHIFT</t>
  </si>
  <si>
    <t>Đồ án 6: GOM NHÓM VĂN BẢN</t>
  </si>
  <si>
    <t>Đồ án 7: WEB CRAWLING</t>
  </si>
  <si>
    <t>Đồ án 8: KHAI THÁC Ý KIẾN NGƯỜI DÙNG</t>
  </si>
  <si>
    <t>Đồ án 10: CÔNG NGHỆ HADOOP TRONG BIG DATA</t>
  </si>
  <si>
    <t/>
  </si>
  <si>
    <t>Thuyết trình</t>
  </si>
  <si>
    <t>Câu hỏi</t>
  </si>
  <si>
    <t>Tiền xử lý dữ liệu - Phần 1</t>
  </si>
  <si>
    <t>Tiền xử lý dữ liệu - Phần 2</t>
  </si>
  <si>
    <t>MSSV1</t>
  </si>
  <si>
    <t>MSSV2</t>
  </si>
  <si>
    <t>MSSV3</t>
  </si>
  <si>
    <t>MSSV4</t>
  </si>
  <si>
    <t>CQT 17HCB</t>
  </si>
  <si>
    <t>The Best</t>
  </si>
  <si>
    <t>Hello Data</t>
  </si>
  <si>
    <t>Next Gen</t>
  </si>
  <si>
    <t xml:space="preserve">Hope </t>
  </si>
  <si>
    <t>9H RỒI LÊN CHƯA TỤI MẦY</t>
  </si>
  <si>
    <t>Nhóm 1742069</t>
  </si>
  <si>
    <t>Thanos</t>
  </si>
  <si>
    <t>Yui</t>
  </si>
  <si>
    <t>phoenix</t>
  </si>
  <si>
    <t>Foundation</t>
  </si>
  <si>
    <t>Hai nhóm có thể tự thương lượng để đổi vai trò</t>
  </si>
  <si>
    <t>Ngày dự kiến</t>
  </si>
  <si>
    <t>21/5</t>
  </si>
  <si>
    <t>28/5</t>
  </si>
  <si>
    <t>4/6</t>
  </si>
  <si>
    <t>11/6</t>
  </si>
  <si>
    <t>9/7</t>
  </si>
  <si>
    <t>16/7</t>
  </si>
  <si>
    <t>23/7</t>
  </si>
  <si>
    <t>30/7</t>
  </si>
  <si>
    <t>STORM (TVHậu)</t>
  </si>
  <si>
    <t>STORM (NPVinh)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</si>
</sst>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6" fillId="0" borderId="0"/>
  </cellStyleXfs>
  <cellXfs count="32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1" fillId="0" borderId="5" xfId="0" applyFont="1" applyBorder="1" applyAlignment="1"/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/>
    <xf numFmtId="0" fontId="6" fillId="0" borderId="0" xfId="1" applyFont="1" applyAlignment="1"/>
    <xf numFmtId="0" fontId="5" fillId="0" borderId="0" xfId="1" applyFont="1" applyAlignment="1"/>
    <xf numFmtId="0" fontId="6" fillId="0" borderId="4" xfId="1" applyFont="1" applyBorder="1" applyAlignment="1">
      <alignment horizontal="center"/>
    </xf>
    <xf numFmtId="0" fontId="6" fillId="0" borderId="4" xfId="1" applyFont="1" applyBorder="1" applyAlignment="1"/>
    <xf numFmtId="0" fontId="6" fillId="0" borderId="4" xfId="1" applyFont="1" applyBorder="1" applyAlignment="1">
      <alignment wrapText="1"/>
    </xf>
    <xf numFmtId="0" fontId="5" fillId="0" borderId="4" xfId="1" applyFont="1" applyBorder="1" applyAlignment="1"/>
    <xf numFmtId="0" fontId="5" fillId="0" borderId="4" xfId="1" applyNumberFormat="1" applyFont="1" applyBorder="1" applyAlignment="1"/>
    <xf numFmtId="0" fontId="5" fillId="2" borderId="4" xfId="1" applyFont="1" applyFill="1" applyBorder="1" applyAlignment="1"/>
    <xf numFmtId="0" fontId="7" fillId="0" borderId="0" xfId="0" applyFont="1" applyAlignment="1"/>
    <xf numFmtId="0" fontId="4" fillId="0" borderId="6" xfId="0" applyFont="1" applyBorder="1" applyAlignment="1">
      <alignment horizontal="center" vertical="center"/>
    </xf>
    <xf numFmtId="0" fontId="1" fillId="0" borderId="7" xfId="0" applyFont="1" applyBorder="1" applyAlignment="1"/>
    <xf numFmtId="0" fontId="1" fillId="0" borderId="8" xfId="0" applyFont="1" applyBorder="1" applyAlignment="1"/>
    <xf numFmtId="0" fontId="1" fillId="2" borderId="8" xfId="0" applyFont="1" applyFill="1" applyBorder="1" applyAlignment="1"/>
    <xf numFmtId="0" fontId="0" fillId="0" borderId="4" xfId="0" applyFont="1" applyBorder="1" applyAlignment="1">
      <alignment horizontal="center"/>
    </xf>
    <xf numFmtId="0" fontId="8" fillId="0" borderId="4" xfId="0" quotePrefix="1" applyFont="1" applyBorder="1" applyAlignment="1">
      <alignment horizontal="center"/>
    </xf>
    <xf numFmtId="0" fontId="1" fillId="0" borderId="9" xfId="0" applyFont="1" applyBorder="1" applyAlignment="1"/>
    <xf numFmtId="0" fontId="1" fillId="2" borderId="4" xfId="0" applyFont="1" applyFill="1" applyBorder="1" applyAlignment="1"/>
    <xf numFmtId="0" fontId="0" fillId="3" borderId="0" xfId="0" applyFont="1" applyFill="1" applyAlignment="1"/>
    <xf numFmtId="0" fontId="2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2" xfId="0" applyFont="1" applyBorder="1"/>
    <xf numFmtId="0" fontId="5" fillId="0" borderId="4" xfId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8"/>
  <sheetViews>
    <sheetView tabSelected="1" workbookViewId="0">
      <pane ySplit="1" topLeftCell="A2" activePane="bottomLeft" state="frozen"/>
      <selection pane="bottomLeft" activeCell="D24" sqref="D24"/>
    </sheetView>
  </sheetViews>
  <sheetFormatPr defaultColWidth="14.42578125" defaultRowHeight="15.75" customHeight="1" x14ac:dyDescent="0.2"/>
  <cols>
    <col min="1" max="1" width="14.42578125" style="10"/>
    <col min="2" max="2" width="21.5703125" style="10" customWidth="1"/>
    <col min="3" max="6" width="10.5703125" style="10" customWidth="1"/>
    <col min="7" max="7" width="21.5703125" style="10" customWidth="1"/>
    <col min="8" max="16384" width="14.42578125" style="10"/>
  </cols>
  <sheetData>
    <row r="1" spans="1:7" ht="15.75" customHeight="1" x14ac:dyDescent="0.2">
      <c r="A1" s="12" t="s">
        <v>24</v>
      </c>
      <c r="B1" s="13" t="s">
        <v>0</v>
      </c>
      <c r="C1" s="14" t="s">
        <v>43</v>
      </c>
      <c r="D1" s="13" t="s">
        <v>44</v>
      </c>
      <c r="E1" s="13" t="s">
        <v>45</v>
      </c>
      <c r="F1" s="13" t="s">
        <v>46</v>
      </c>
      <c r="G1" s="11" t="s">
        <v>38</v>
      </c>
    </row>
    <row r="2" spans="1:7" ht="15.75" customHeight="1" x14ac:dyDescent="0.2">
      <c r="A2" s="13">
        <v>1</v>
      </c>
      <c r="B2" s="15" t="s">
        <v>1</v>
      </c>
      <c r="C2" s="16">
        <v>1742004</v>
      </c>
      <c r="D2" s="16">
        <v>1742008</v>
      </c>
      <c r="E2" s="16">
        <v>1742035</v>
      </c>
      <c r="F2" s="16">
        <v>1742038</v>
      </c>
    </row>
    <row r="3" spans="1:7" ht="15.75" customHeight="1" x14ac:dyDescent="0.2">
      <c r="A3" s="13">
        <v>2</v>
      </c>
      <c r="B3" s="15" t="s">
        <v>12</v>
      </c>
      <c r="C3" s="16">
        <v>1742039</v>
      </c>
      <c r="D3" s="16">
        <v>1742052</v>
      </c>
      <c r="E3" s="16">
        <v>1742081</v>
      </c>
      <c r="F3" s="15" t="s">
        <v>38</v>
      </c>
    </row>
    <row r="4" spans="1:7" ht="15.75" customHeight="1" x14ac:dyDescent="0.2">
      <c r="A4" s="13">
        <v>3</v>
      </c>
      <c r="B4" s="15" t="s">
        <v>47</v>
      </c>
      <c r="C4" s="16">
        <v>1742005</v>
      </c>
      <c r="D4" s="16">
        <v>1742051</v>
      </c>
      <c r="E4" s="16">
        <v>1742062</v>
      </c>
      <c r="F4" s="15">
        <v>1742092</v>
      </c>
    </row>
    <row r="5" spans="1:7" ht="12.75" x14ac:dyDescent="0.2">
      <c r="A5" s="13">
        <v>4</v>
      </c>
      <c r="B5" s="15" t="s">
        <v>3</v>
      </c>
      <c r="C5" s="16">
        <v>1742084</v>
      </c>
      <c r="D5" s="16">
        <v>1742014</v>
      </c>
      <c r="E5" s="16">
        <v>1742057</v>
      </c>
      <c r="F5" s="16">
        <v>1742068</v>
      </c>
    </row>
    <row r="6" spans="1:7" ht="12.75" x14ac:dyDescent="0.2">
      <c r="A6" s="13">
        <v>5</v>
      </c>
      <c r="B6" s="15" t="s">
        <v>8</v>
      </c>
      <c r="C6" s="16">
        <v>1742076</v>
      </c>
      <c r="D6" s="16">
        <v>1742028</v>
      </c>
      <c r="E6" s="16">
        <v>1742060</v>
      </c>
      <c r="F6" s="16">
        <v>1742029</v>
      </c>
    </row>
    <row r="7" spans="1:7" ht="12.75" x14ac:dyDescent="0.2">
      <c r="A7" s="13">
        <v>6</v>
      </c>
      <c r="B7" s="15" t="s">
        <v>20</v>
      </c>
      <c r="C7" s="16">
        <v>1742018</v>
      </c>
      <c r="D7" s="16">
        <v>1742040</v>
      </c>
      <c r="E7" s="16">
        <v>1742054</v>
      </c>
      <c r="F7" s="15" t="s">
        <v>38</v>
      </c>
    </row>
    <row r="8" spans="1:7" ht="12.75" x14ac:dyDescent="0.2">
      <c r="A8" s="13">
        <v>7</v>
      </c>
      <c r="B8" s="15" t="s">
        <v>6</v>
      </c>
      <c r="C8" s="16">
        <v>1742041</v>
      </c>
      <c r="D8" s="16">
        <v>1742032</v>
      </c>
      <c r="E8" s="16">
        <v>1742079</v>
      </c>
      <c r="F8" s="15" t="s">
        <v>38</v>
      </c>
    </row>
    <row r="9" spans="1:7" ht="12.75" x14ac:dyDescent="0.2">
      <c r="A9" s="13">
        <v>8</v>
      </c>
      <c r="B9" s="17" t="s">
        <v>18</v>
      </c>
      <c r="C9" s="16">
        <v>1742027</v>
      </c>
      <c r="D9" s="16">
        <v>1742067</v>
      </c>
      <c r="E9" s="15" t="s">
        <v>38</v>
      </c>
      <c r="F9" s="15" t="s">
        <v>38</v>
      </c>
    </row>
    <row r="10" spans="1:7" ht="12.75" x14ac:dyDescent="0.2">
      <c r="A10" s="13">
        <v>9</v>
      </c>
      <c r="B10" s="17" t="s">
        <v>17</v>
      </c>
      <c r="C10" s="16">
        <v>1742020</v>
      </c>
      <c r="D10" s="16">
        <v>1742025</v>
      </c>
      <c r="E10" s="15" t="s">
        <v>38</v>
      </c>
      <c r="F10" s="15" t="s">
        <v>38</v>
      </c>
    </row>
    <row r="11" spans="1:7" ht="12.75" x14ac:dyDescent="0.2">
      <c r="A11" s="13">
        <v>10</v>
      </c>
      <c r="B11" s="15" t="s">
        <v>18</v>
      </c>
      <c r="C11" s="16">
        <v>1742027</v>
      </c>
      <c r="D11" s="16">
        <v>1742067</v>
      </c>
      <c r="E11" s="16">
        <v>1742043</v>
      </c>
      <c r="F11" s="15" t="s">
        <v>38</v>
      </c>
    </row>
    <row r="12" spans="1:7" ht="12.75" x14ac:dyDescent="0.2">
      <c r="A12" s="13">
        <v>11</v>
      </c>
      <c r="B12" s="15" t="s">
        <v>3</v>
      </c>
      <c r="C12" s="16">
        <v>1742023</v>
      </c>
      <c r="D12" s="16">
        <v>1742088</v>
      </c>
      <c r="E12" s="16">
        <v>1742082</v>
      </c>
      <c r="F12" s="16">
        <v>1742015</v>
      </c>
    </row>
    <row r="13" spans="1:7" ht="12.75" x14ac:dyDescent="0.2">
      <c r="A13" s="13">
        <v>12</v>
      </c>
      <c r="B13" s="15" t="s">
        <v>23</v>
      </c>
      <c r="C13" s="16">
        <v>1742022</v>
      </c>
      <c r="D13" s="16">
        <v>1742012</v>
      </c>
      <c r="E13" s="16">
        <v>1742080</v>
      </c>
      <c r="F13" s="16">
        <v>1742090</v>
      </c>
    </row>
    <row r="14" spans="1:7" ht="12.75" x14ac:dyDescent="0.2">
      <c r="A14" s="13">
        <v>13</v>
      </c>
      <c r="B14" s="15" t="s">
        <v>5</v>
      </c>
      <c r="C14" s="16">
        <v>1742013</v>
      </c>
      <c r="D14" s="16">
        <v>1742066</v>
      </c>
      <c r="E14" s="16">
        <v>1742087</v>
      </c>
      <c r="F14" s="15" t="s">
        <v>38</v>
      </c>
    </row>
    <row r="15" spans="1:7" ht="12.75" x14ac:dyDescent="0.2">
      <c r="A15" s="13">
        <v>14</v>
      </c>
      <c r="B15" s="15" t="s">
        <v>48</v>
      </c>
      <c r="C15" s="16">
        <v>1742019</v>
      </c>
      <c r="D15" s="16">
        <v>1742021</v>
      </c>
      <c r="E15" s="16">
        <v>1742030</v>
      </c>
      <c r="F15" s="16">
        <v>1742044</v>
      </c>
    </row>
    <row r="16" spans="1:7" ht="12.75" x14ac:dyDescent="0.2">
      <c r="A16" s="13">
        <v>15</v>
      </c>
      <c r="B16" s="15" t="s">
        <v>14</v>
      </c>
      <c r="C16" s="16">
        <v>1742006</v>
      </c>
      <c r="D16" s="16">
        <v>1742034</v>
      </c>
      <c r="E16" s="16">
        <v>1742042</v>
      </c>
      <c r="F16" s="15" t="s">
        <v>38</v>
      </c>
    </row>
    <row r="17" spans="1:6" ht="12.75" x14ac:dyDescent="0.2">
      <c r="A17" s="13">
        <v>16</v>
      </c>
      <c r="B17" s="15" t="s">
        <v>49</v>
      </c>
      <c r="C17" s="16">
        <v>1742007</v>
      </c>
      <c r="D17" s="16">
        <v>1742003</v>
      </c>
      <c r="E17" s="16">
        <v>1742031</v>
      </c>
      <c r="F17" s="15" t="s">
        <v>38</v>
      </c>
    </row>
    <row r="18" spans="1:6" ht="12.75" x14ac:dyDescent="0.2">
      <c r="A18" s="13">
        <v>17</v>
      </c>
      <c r="B18" s="17" t="s">
        <v>50</v>
      </c>
      <c r="C18" s="16">
        <v>1742083</v>
      </c>
      <c r="D18" s="15" t="s">
        <v>38</v>
      </c>
      <c r="E18" s="15" t="s">
        <v>38</v>
      </c>
      <c r="F18" s="15" t="s">
        <v>38</v>
      </c>
    </row>
    <row r="19" spans="1:6" ht="12.75" x14ac:dyDescent="0.2">
      <c r="A19" s="13">
        <v>18</v>
      </c>
      <c r="B19" s="15" t="s">
        <v>10</v>
      </c>
      <c r="C19" s="16">
        <v>1742089</v>
      </c>
      <c r="D19" s="16">
        <v>1742073</v>
      </c>
      <c r="E19" s="16">
        <v>1742049</v>
      </c>
      <c r="F19" s="16">
        <v>1742091</v>
      </c>
    </row>
    <row r="20" spans="1:6" ht="12.75" x14ac:dyDescent="0.2">
      <c r="A20" s="13">
        <v>19</v>
      </c>
      <c r="B20" s="15" t="s">
        <v>16</v>
      </c>
      <c r="C20" s="16">
        <v>1742033</v>
      </c>
      <c r="D20" s="16">
        <v>1742017</v>
      </c>
      <c r="E20" s="16">
        <v>1742056</v>
      </c>
      <c r="F20" s="15" t="s">
        <v>38</v>
      </c>
    </row>
    <row r="21" spans="1:6" ht="12.75" x14ac:dyDescent="0.2">
      <c r="A21" s="13">
        <v>20</v>
      </c>
      <c r="B21" s="17" t="s">
        <v>51</v>
      </c>
      <c r="C21" s="16">
        <v>1740261</v>
      </c>
      <c r="D21" s="16">
        <v>1740211</v>
      </c>
      <c r="E21" s="15" t="s">
        <v>38</v>
      </c>
      <c r="F21" s="15" t="s">
        <v>38</v>
      </c>
    </row>
    <row r="22" spans="1:6" ht="12.75" x14ac:dyDescent="0.2">
      <c r="A22" s="13">
        <v>21</v>
      </c>
      <c r="B22" s="15" t="s">
        <v>52</v>
      </c>
      <c r="C22" s="16">
        <v>1742072</v>
      </c>
      <c r="D22" s="16">
        <v>1742086</v>
      </c>
      <c r="E22" s="16">
        <v>1742009</v>
      </c>
      <c r="F22" s="16">
        <v>1742070</v>
      </c>
    </row>
    <row r="23" spans="1:6" ht="12.75" x14ac:dyDescent="0.2">
      <c r="A23" s="13">
        <v>22</v>
      </c>
      <c r="B23" s="17" t="s">
        <v>53</v>
      </c>
      <c r="C23" s="16">
        <v>1742069</v>
      </c>
      <c r="D23" s="15" t="s">
        <v>38</v>
      </c>
      <c r="E23" s="15" t="s">
        <v>38</v>
      </c>
      <c r="F23" s="15" t="s">
        <v>38</v>
      </c>
    </row>
    <row r="24" spans="1:6" ht="12.75" x14ac:dyDescent="0.2">
      <c r="A24" s="13">
        <v>23</v>
      </c>
      <c r="B24" s="31" t="s">
        <v>21</v>
      </c>
      <c r="C24" s="16">
        <v>1742037</v>
      </c>
      <c r="D24" s="16">
        <v>1742059</v>
      </c>
      <c r="E24" s="15">
        <v>1742011</v>
      </c>
      <c r="F24" s="15" t="s">
        <v>38</v>
      </c>
    </row>
    <row r="25" spans="1:6" ht="12.75" x14ac:dyDescent="0.2">
      <c r="A25" s="13">
        <v>24</v>
      </c>
      <c r="B25" s="15" t="s">
        <v>54</v>
      </c>
      <c r="C25" s="16">
        <v>1742036</v>
      </c>
      <c r="D25" s="16">
        <v>1742045</v>
      </c>
      <c r="E25" s="16">
        <v>1742058</v>
      </c>
      <c r="F25" s="16">
        <v>1742077</v>
      </c>
    </row>
    <row r="26" spans="1:6" ht="12.75" x14ac:dyDescent="0.2">
      <c r="A26" s="13">
        <v>25</v>
      </c>
      <c r="B26" s="17" t="s">
        <v>55</v>
      </c>
      <c r="C26" s="16">
        <v>1742024</v>
      </c>
      <c r="D26" s="16">
        <v>1742065</v>
      </c>
      <c r="E26" s="15" t="s">
        <v>38</v>
      </c>
      <c r="F26" s="15" t="s">
        <v>38</v>
      </c>
    </row>
    <row r="27" spans="1:6" ht="12.75" x14ac:dyDescent="0.2">
      <c r="A27" s="13">
        <v>26</v>
      </c>
      <c r="B27" s="15" t="s">
        <v>56</v>
      </c>
      <c r="C27" s="16">
        <v>1742074</v>
      </c>
      <c r="D27" s="16">
        <v>1742001</v>
      </c>
      <c r="E27" s="16">
        <v>1742047</v>
      </c>
      <c r="F27" s="15" t="s">
        <v>38</v>
      </c>
    </row>
    <row r="28" spans="1:6" ht="12.75" x14ac:dyDescent="0.2">
      <c r="A28" s="13">
        <v>27</v>
      </c>
      <c r="B28" s="15" t="s">
        <v>57</v>
      </c>
      <c r="C28" s="16">
        <v>1742002</v>
      </c>
      <c r="D28" s="16">
        <v>1742050</v>
      </c>
      <c r="E28" s="16">
        <v>1742078</v>
      </c>
      <c r="F28" s="1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9"/>
  <sheetViews>
    <sheetView workbookViewId="0"/>
  </sheetViews>
  <sheetFormatPr defaultColWidth="14.42578125" defaultRowHeight="15.75" customHeight="1" x14ac:dyDescent="0.2"/>
  <cols>
    <col min="1" max="1" width="4.7109375" customWidth="1"/>
    <col min="2" max="2" width="66" customWidth="1"/>
  </cols>
  <sheetData>
    <row r="1" spans="1:8" ht="15.75" customHeight="1" x14ac:dyDescent="0.2">
      <c r="A1" s="1" t="s">
        <v>24</v>
      </c>
      <c r="B1" s="2" t="s">
        <v>25</v>
      </c>
      <c r="C1" s="28" t="s">
        <v>26</v>
      </c>
      <c r="D1" s="29"/>
      <c r="E1" s="29"/>
      <c r="F1" s="29"/>
      <c r="G1" s="30"/>
      <c r="H1" s="4" t="s">
        <v>27</v>
      </c>
    </row>
    <row r="2" spans="1:8" ht="15.75" customHeight="1" x14ac:dyDescent="0.2">
      <c r="A2" s="5">
        <v>1</v>
      </c>
      <c r="B2" s="5" t="s">
        <v>7</v>
      </c>
      <c r="C2" s="5" t="str">
        <f ca="1">IFERROR(__xludf.DUMMYFUNCTION("IF(ISNA(TRANSPOSE(FILTER('Form Responses 1'!B:B,('Form Responses 1'!D:D=B2)))),"""",TRANSPOSE(FILTER('Form Responses 1'!B:B,('Form Responses 1'!D:D=B2))))"),"Nhóm 9")</f>
        <v>Nhóm 9</v>
      </c>
      <c r="D2" s="6" t="s">
        <v>20</v>
      </c>
      <c r="E2" s="6"/>
      <c r="F2" s="6"/>
      <c r="G2" s="6"/>
      <c r="H2" s="6">
        <f t="shared" ref="H2:H19" ca="1" si="0">IF((5-COUNTBLANK(C2:G2)) = 0, "", 5 - COUNTBLANK(C2:G2))</f>
        <v>2</v>
      </c>
    </row>
    <row r="3" spans="1:8" ht="15.75" customHeight="1" x14ac:dyDescent="0.2">
      <c r="A3" s="5">
        <v>2</v>
      </c>
      <c r="B3" s="5" t="s">
        <v>13</v>
      </c>
      <c r="C3" s="5" t="str">
        <f ca="1">IFERROR(__xludf.DUMMYFUNCTION("IF(ISNA(TRANSPOSE(FILTER('Form Responses 1'!B:B,('Form Responses 1'!D:D=B3)))),"""",TRANSPOSE(FILTER('Form Responses 1'!B:B,('Form Responses 1'!D:D=B3))))"),"Avengers")</f>
        <v>Avengers</v>
      </c>
      <c r="D3" s="6" t="s">
        <v>14</v>
      </c>
      <c r="E3" s="6"/>
      <c r="F3" s="6"/>
      <c r="G3" s="6"/>
      <c r="H3" s="6">
        <f t="shared" ca="1" si="0"/>
        <v>2</v>
      </c>
    </row>
    <row r="4" spans="1:8" ht="15.75" customHeight="1" x14ac:dyDescent="0.2">
      <c r="A4" s="5">
        <v>3</v>
      </c>
      <c r="B4" s="5" t="s">
        <v>4</v>
      </c>
      <c r="C4" s="5" t="str">
        <f ca="1">IFERROR(__xludf.DUMMYFUNCTION("IF(ISNA(TRANSPOSE(FILTER('Form Responses 1'!B:B,('Form Responses 1'!D:D=B4)))),"""",TRANSPOSE(FILTER('Form Responses 1'!B:B,('Form Responses 1'!D:D=B4))))"),"STORM")</f>
        <v>STORM</v>
      </c>
      <c r="D4" s="6" t="s">
        <v>15</v>
      </c>
      <c r="E4" s="6"/>
      <c r="F4" s="6"/>
      <c r="G4" s="6"/>
      <c r="H4" s="6">
        <f t="shared" ca="1" si="0"/>
        <v>2</v>
      </c>
    </row>
    <row r="5" spans="1:8" ht="15.75" customHeight="1" x14ac:dyDescent="0.2">
      <c r="A5" s="5">
        <v>4</v>
      </c>
      <c r="B5" s="5" t="s">
        <v>22</v>
      </c>
      <c r="C5" s="5" t="str">
        <f ca="1">IFERROR(__xludf.DUMMYFUNCTION("IF(ISNA(TRANSPOSE(FILTER('Form Responses 1'!B:B,('Form Responses 1'!D:D=B5)))),"""",TRANSPOSE(FILTER('Form Responses 1'!B:B,('Form Responses 1'!D:D=B5))))"),"ABC")</f>
        <v>ABC</v>
      </c>
      <c r="D5" s="6" t="s">
        <v>21</v>
      </c>
      <c r="E5" s="6" t="s">
        <v>3</v>
      </c>
      <c r="F5" s="6"/>
      <c r="G5" s="6"/>
      <c r="H5" s="6">
        <f t="shared" ca="1" si="0"/>
        <v>3</v>
      </c>
    </row>
    <row r="6" spans="1:8" ht="15.75" customHeight="1" x14ac:dyDescent="0.2">
      <c r="A6" s="5">
        <v>5</v>
      </c>
      <c r="B6" s="5" t="s">
        <v>2</v>
      </c>
      <c r="C6" s="5" t="str">
        <f ca="1">IFERROR(__xludf.DUMMYFUNCTION("IF(ISNA(TRANSPOSE(FILTER('Form Responses 1'!B:B,('Form Responses 1'!D:D=B6)))),"""",TRANSPOSE(FILTER('Form Responses 1'!B:B,('Form Responses 1'!D:D=B6))))"),"Chelsea")</f>
        <v>Chelsea</v>
      </c>
      <c r="D6" s="6" t="s">
        <v>5</v>
      </c>
      <c r="E6" s="6" t="s">
        <v>8</v>
      </c>
      <c r="F6" s="6" t="s">
        <v>17</v>
      </c>
      <c r="G6" s="6" t="s">
        <v>23</v>
      </c>
      <c r="H6" s="6">
        <f t="shared" ca="1" si="0"/>
        <v>5</v>
      </c>
    </row>
    <row r="7" spans="1:8" ht="15.75" customHeight="1" x14ac:dyDescent="0.2">
      <c r="A7" s="5">
        <v>6</v>
      </c>
      <c r="B7" s="5" t="s">
        <v>9</v>
      </c>
      <c r="C7" s="5" t="str">
        <f ca="1">IFERROR(__xludf.DUMMYFUNCTION("IF(ISNA(TRANSPOSE(FILTER('Form Responses 1'!B:B,('Form Responses 1'!D:D=B7)))),"""",TRANSPOSE(FILTER('Form Responses 1'!B:B,('Form Responses 1'!D:D=B7))))"),"Sao Cũng Được")</f>
        <v>Sao Cũng Được</v>
      </c>
      <c r="D7" s="6"/>
      <c r="E7" s="6"/>
      <c r="F7" s="6"/>
      <c r="G7" s="6"/>
      <c r="H7" s="6">
        <f t="shared" ca="1" si="0"/>
        <v>1</v>
      </c>
    </row>
    <row r="8" spans="1:8" ht="15.75" customHeight="1" x14ac:dyDescent="0.2">
      <c r="A8" s="5">
        <v>7</v>
      </c>
      <c r="B8" s="5" t="s">
        <v>11</v>
      </c>
      <c r="C8" s="5" t="str">
        <f ca="1">IFERROR(__xludf.DUMMYFUNCTION("IF(ISNA(TRANSPOSE(FILTER('Form Responses 1'!B:B,('Form Responses 1'!D:D=B8)))),"""",TRANSPOSE(FILTER('Form Responses 1'!B:B,('Form Responses 1'!D:D=B8))))"),"HTVP")</f>
        <v>HTVP</v>
      </c>
      <c r="D8" s="6" t="s">
        <v>16</v>
      </c>
      <c r="E8" s="6"/>
      <c r="F8" s="6"/>
      <c r="G8" s="6"/>
      <c r="H8" s="6">
        <f t="shared" ca="1" si="0"/>
        <v>2</v>
      </c>
    </row>
    <row r="9" spans="1:8" ht="15.75" customHeight="1" x14ac:dyDescent="0.2">
      <c r="A9" s="5">
        <v>8</v>
      </c>
      <c r="B9" s="5" t="s">
        <v>28</v>
      </c>
      <c r="C9" s="5" t="str">
        <f ca="1">IFERROR(__xludf.DUMMYFUNCTION("IF(ISNA(TRANSPOSE(FILTER('Form Responses 1'!B:B,('Form Responses 1'!D:D=B9)))),"""",TRANSPOSE(FILTER('Form Responses 1'!B:B,('Form Responses 1'!D:D=B9))))"),"")</f>
        <v/>
      </c>
      <c r="D9" s="6"/>
      <c r="E9" s="6"/>
      <c r="F9" s="6"/>
      <c r="G9" s="6"/>
      <c r="H9" s="6" t="str">
        <f t="shared" ca="1" si="0"/>
        <v/>
      </c>
    </row>
    <row r="10" spans="1:8" ht="15.75" customHeight="1" x14ac:dyDescent="0.2">
      <c r="A10" s="5">
        <v>9</v>
      </c>
      <c r="B10" s="5" t="s">
        <v>29</v>
      </c>
      <c r="C10" s="5" t="str">
        <f ca="1">IFERROR(__xludf.DUMMYFUNCTION("IF(ISNA(TRANSPOSE(FILTER('Form Responses 1'!B:B,('Form Responses 1'!D:D=B10)))),"""",TRANSPOSE(FILTER('Form Responses 1'!B:B,('Form Responses 1'!D:D=B10))))"),"")</f>
        <v/>
      </c>
      <c r="D10" s="6"/>
      <c r="E10" s="6"/>
      <c r="F10" s="6"/>
      <c r="G10" s="6"/>
      <c r="H10" s="6" t="str">
        <f t="shared" ca="1" si="0"/>
        <v/>
      </c>
    </row>
    <row r="11" spans="1:8" ht="15.75" customHeight="1" x14ac:dyDescent="0.2">
      <c r="A11" s="5">
        <v>10</v>
      </c>
      <c r="B11" s="5" t="s">
        <v>30</v>
      </c>
      <c r="C11" s="5" t="str">
        <f ca="1">IFERROR(__xludf.DUMMYFUNCTION("IF(ISNA(TRANSPOSE(FILTER('Form Responses 1'!B:B,('Form Responses 1'!D:D=B11)))),"""",TRANSPOSE(FILTER('Form Responses 1'!B:B,('Form Responses 1'!D:D=B11))))"),"")</f>
        <v/>
      </c>
      <c r="D11" s="6"/>
      <c r="E11" s="6"/>
      <c r="F11" s="6"/>
      <c r="G11" s="6"/>
      <c r="H11" s="6" t="str">
        <f t="shared" ca="1" si="0"/>
        <v/>
      </c>
    </row>
    <row r="12" spans="1:8" ht="15.75" customHeight="1" x14ac:dyDescent="0.2">
      <c r="A12" s="5">
        <v>11</v>
      </c>
      <c r="B12" s="5" t="s">
        <v>31</v>
      </c>
      <c r="C12" s="5" t="str">
        <f ca="1">IFERROR(__xludf.DUMMYFUNCTION("IF(ISNA(TRANSPOSE(FILTER('Form Responses 1'!B:B,('Form Responses 1'!D:D=B12)))),"""",TRANSPOSE(FILTER('Form Responses 1'!B:B,('Form Responses 1'!D:D=B12))))"),"")</f>
        <v/>
      </c>
      <c r="D12" s="6"/>
      <c r="E12" s="6"/>
      <c r="F12" s="6"/>
      <c r="G12" s="6"/>
      <c r="H12" s="6" t="str">
        <f t="shared" ca="1" si="0"/>
        <v/>
      </c>
    </row>
    <row r="13" spans="1:8" ht="15.75" customHeight="1" x14ac:dyDescent="0.2">
      <c r="A13" s="5">
        <v>12</v>
      </c>
      <c r="B13" s="5" t="s">
        <v>32</v>
      </c>
      <c r="C13" s="5" t="str">
        <f ca="1">IFERROR(__xludf.DUMMYFUNCTION("IF(ISNA(TRANSPOSE(FILTER('Form Responses 1'!B:B,('Form Responses 1'!D:D=B13)))),"""",TRANSPOSE(FILTER('Form Responses 1'!B:B,('Form Responses 1'!D:D=B13))))"),"")</f>
        <v/>
      </c>
      <c r="D13" s="6"/>
      <c r="E13" s="6"/>
      <c r="F13" s="6"/>
      <c r="G13" s="6"/>
      <c r="H13" s="6" t="str">
        <f t="shared" ca="1" si="0"/>
        <v/>
      </c>
    </row>
    <row r="14" spans="1:8" ht="15.75" customHeight="1" x14ac:dyDescent="0.2">
      <c r="A14" s="5">
        <v>13</v>
      </c>
      <c r="B14" s="5" t="s">
        <v>33</v>
      </c>
      <c r="C14" s="5" t="str">
        <f ca="1">IFERROR(__xludf.DUMMYFUNCTION("IF(ISNA(TRANSPOSE(FILTER('Form Responses 1'!B:B,('Form Responses 1'!D:D=B14)))),"""",TRANSPOSE(FILTER('Form Responses 1'!B:B,('Form Responses 1'!D:D=B14))))"),"")</f>
        <v/>
      </c>
      <c r="D14" s="6"/>
      <c r="E14" s="6"/>
      <c r="F14" s="6"/>
      <c r="G14" s="6"/>
      <c r="H14" s="6" t="str">
        <f t="shared" ca="1" si="0"/>
        <v/>
      </c>
    </row>
    <row r="15" spans="1:8" ht="15.75" customHeight="1" x14ac:dyDescent="0.2">
      <c r="A15" s="5">
        <v>14</v>
      </c>
      <c r="B15" s="5" t="s">
        <v>34</v>
      </c>
      <c r="C15" s="5" t="str">
        <f ca="1">IFERROR(__xludf.DUMMYFUNCTION("IF(ISNA(TRANSPOSE(FILTER('Form Responses 1'!B:B,('Form Responses 1'!D:D=B15)))),"""",TRANSPOSE(FILTER('Form Responses 1'!B:B,('Form Responses 1'!D:D=B15))))"),"")</f>
        <v/>
      </c>
      <c r="D15" s="6"/>
      <c r="E15" s="6"/>
      <c r="F15" s="6"/>
      <c r="G15" s="6"/>
      <c r="H15" s="6" t="str">
        <f t="shared" ca="1" si="0"/>
        <v/>
      </c>
    </row>
    <row r="16" spans="1:8" ht="15.75" customHeight="1" x14ac:dyDescent="0.2">
      <c r="A16" s="5">
        <v>15</v>
      </c>
      <c r="B16" s="5" t="s">
        <v>35</v>
      </c>
      <c r="C16" s="5" t="str">
        <f ca="1">IFERROR(__xludf.DUMMYFUNCTION("IF(ISNA(TRANSPOSE(FILTER('Form Responses 1'!B:B,('Form Responses 1'!D:D=B16)))),"""",TRANSPOSE(FILTER('Form Responses 1'!B:B,('Form Responses 1'!D:D=B16))))"),"")</f>
        <v/>
      </c>
      <c r="D16" s="6"/>
      <c r="E16" s="6"/>
      <c r="F16" s="6"/>
      <c r="G16" s="6"/>
      <c r="H16" s="6" t="str">
        <f t="shared" ca="1" si="0"/>
        <v/>
      </c>
    </row>
    <row r="17" spans="1:8" ht="15.75" customHeight="1" x14ac:dyDescent="0.2">
      <c r="A17" s="5">
        <v>16</v>
      </c>
      <c r="B17" s="5" t="s">
        <v>36</v>
      </c>
      <c r="C17" s="5" t="str">
        <f ca="1">IFERROR(__xludf.DUMMYFUNCTION("IF(ISNA(TRANSPOSE(FILTER('Form Responses 1'!B:B,('Form Responses 1'!D:D=B17)))),"""",TRANSPOSE(FILTER('Form Responses 1'!B:B,('Form Responses 1'!D:D=B17))))"),"")</f>
        <v/>
      </c>
      <c r="D17" s="6"/>
      <c r="E17" s="6"/>
      <c r="F17" s="6"/>
      <c r="G17" s="6"/>
      <c r="H17" s="6" t="str">
        <f t="shared" ca="1" si="0"/>
        <v/>
      </c>
    </row>
    <row r="18" spans="1:8" ht="15.75" customHeight="1" x14ac:dyDescent="0.2">
      <c r="A18" s="5">
        <v>17</v>
      </c>
      <c r="B18" s="5" t="s">
        <v>19</v>
      </c>
      <c r="C18" s="5" t="str">
        <f ca="1">IFERROR(__xludf.DUMMYFUNCTION("IF(ISNA(TRANSPOSE(FILTER('Form Responses 1'!B:B,('Form Responses 1'!D:D=B18)))),"""",TRANSPOSE(FILTER('Form Responses 1'!B:B,('Form Responses 1'!D:D=B18))))"),"mòhn")</f>
        <v>mòhn</v>
      </c>
      <c r="D18" s="6"/>
      <c r="E18" s="6"/>
      <c r="F18" s="6"/>
      <c r="G18" s="6"/>
      <c r="H18" s="6">
        <f t="shared" ca="1" si="0"/>
        <v>1</v>
      </c>
    </row>
    <row r="19" spans="1:8" ht="15.75" customHeight="1" x14ac:dyDescent="0.2">
      <c r="A19" s="5">
        <v>18</v>
      </c>
      <c r="B19" s="5" t="s">
        <v>37</v>
      </c>
      <c r="C19" s="5" t="str">
        <f ca="1">IFERROR(__xludf.DUMMYFUNCTION("IF(ISNA(TRANSPOSE(FILTER('Form Responses 1'!B:B,('Form Responses 1'!D:D=B19)))),"""",TRANSPOSE(FILTER('Form Responses 1'!B:B,('Form Responses 1'!D:D=B19))))"),"")</f>
        <v/>
      </c>
      <c r="D19" s="6"/>
      <c r="E19" s="6"/>
      <c r="F19" s="6"/>
      <c r="G19" s="6"/>
      <c r="H19" s="6" t="str">
        <f t="shared" ca="1" si="0"/>
        <v/>
      </c>
    </row>
  </sheetData>
  <mergeCells count="1">
    <mergeCell ref="C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0"/>
  <sheetViews>
    <sheetView workbookViewId="0">
      <selection activeCell="D12" sqref="D12"/>
    </sheetView>
  </sheetViews>
  <sheetFormatPr defaultColWidth="14.42578125" defaultRowHeight="15.75" customHeight="1" x14ac:dyDescent="0.2"/>
  <cols>
    <col min="1" max="1" width="4.7109375" customWidth="1"/>
    <col min="2" max="2" width="65.28515625" customWidth="1"/>
    <col min="3" max="4" width="16.5703125" bestFit="1" customWidth="1"/>
  </cols>
  <sheetData>
    <row r="1" spans="1:5" ht="15.75" customHeight="1" x14ac:dyDescent="0.2">
      <c r="A1" s="1" t="s">
        <v>24</v>
      </c>
      <c r="B1" s="3" t="s">
        <v>25</v>
      </c>
      <c r="C1" s="8" t="s">
        <v>39</v>
      </c>
      <c r="D1" s="19" t="s">
        <v>40</v>
      </c>
      <c r="E1" s="8" t="s">
        <v>59</v>
      </c>
    </row>
    <row r="2" spans="1:5" ht="15.75" customHeight="1" x14ac:dyDescent="0.2">
      <c r="A2" s="5">
        <v>1</v>
      </c>
      <c r="B2" s="9" t="s">
        <v>41</v>
      </c>
      <c r="C2" s="7" t="s">
        <v>6</v>
      </c>
      <c r="D2" s="20" t="s">
        <v>20</v>
      </c>
      <c r="E2" s="24" t="s">
        <v>60</v>
      </c>
    </row>
    <row r="3" spans="1:5" ht="15.75" customHeight="1" x14ac:dyDescent="0.2">
      <c r="A3" s="5">
        <v>2</v>
      </c>
      <c r="B3" s="9" t="s">
        <v>42</v>
      </c>
      <c r="C3" s="5" t="s">
        <v>12</v>
      </c>
      <c r="D3" s="21" t="s">
        <v>14</v>
      </c>
      <c r="E3" s="24" t="s">
        <v>61</v>
      </c>
    </row>
    <row r="4" spans="1:5" ht="15.75" customHeight="1" x14ac:dyDescent="0.2">
      <c r="A4" s="5">
        <v>3</v>
      </c>
      <c r="B4" s="5" t="s">
        <v>4</v>
      </c>
      <c r="C4" s="5" t="s">
        <v>69</v>
      </c>
      <c r="D4" s="21" t="s">
        <v>15</v>
      </c>
      <c r="E4" s="24" t="s">
        <v>62</v>
      </c>
    </row>
    <row r="5" spans="1:5" ht="15.75" customHeight="1" x14ac:dyDescent="0.2">
      <c r="A5" s="5">
        <v>4</v>
      </c>
      <c r="B5" s="5" t="s">
        <v>22</v>
      </c>
      <c r="C5" s="5" t="s">
        <v>21</v>
      </c>
      <c r="D5" s="22" t="s">
        <v>68</v>
      </c>
      <c r="E5" s="24" t="s">
        <v>63</v>
      </c>
    </row>
    <row r="6" spans="1:5" ht="15.75" customHeight="1" x14ac:dyDescent="0.2">
      <c r="A6" s="5">
        <v>5</v>
      </c>
      <c r="B6" s="5" t="s">
        <v>2</v>
      </c>
      <c r="C6" s="5" t="s">
        <v>1</v>
      </c>
      <c r="D6" s="21" t="s">
        <v>5</v>
      </c>
      <c r="E6" s="24" t="s">
        <v>64</v>
      </c>
    </row>
    <row r="7" spans="1:5" ht="15.75" customHeight="1" x14ac:dyDescent="0.2">
      <c r="A7" s="5">
        <v>6</v>
      </c>
      <c r="B7" s="5" t="s">
        <v>9</v>
      </c>
      <c r="C7" s="5" t="s">
        <v>8</v>
      </c>
      <c r="D7" s="22" t="s">
        <v>17</v>
      </c>
      <c r="E7" s="24" t="s">
        <v>65</v>
      </c>
    </row>
    <row r="8" spans="1:5" ht="15.75" customHeight="1" x14ac:dyDescent="0.2">
      <c r="A8" s="5">
        <v>7</v>
      </c>
      <c r="B8" s="5" t="s">
        <v>11</v>
      </c>
      <c r="C8" s="25" t="s">
        <v>10</v>
      </c>
      <c r="D8" s="21" t="s">
        <v>16</v>
      </c>
      <c r="E8" s="24" t="s">
        <v>66</v>
      </c>
    </row>
    <row r="9" spans="1:5" ht="15.75" customHeight="1" x14ac:dyDescent="0.2">
      <c r="A9" s="5">
        <v>8</v>
      </c>
      <c r="B9" s="21" t="s">
        <v>28</v>
      </c>
      <c r="C9" s="26" t="s">
        <v>23</v>
      </c>
      <c r="D9" s="27"/>
      <c r="E9" s="24" t="s">
        <v>67</v>
      </c>
    </row>
    <row r="10" spans="1:5" ht="15.75" customHeight="1" x14ac:dyDescent="0.2">
      <c r="A10" s="5">
        <v>9</v>
      </c>
      <c r="B10" s="5" t="s">
        <v>29</v>
      </c>
      <c r="C10" s="7" t="s">
        <v>38</v>
      </c>
      <c r="D10" s="21"/>
      <c r="E10" s="23"/>
    </row>
    <row r="11" spans="1:5" ht="15.75" customHeight="1" x14ac:dyDescent="0.2">
      <c r="A11" s="5">
        <v>10</v>
      </c>
      <c r="B11" s="5" t="s">
        <v>30</v>
      </c>
      <c r="C11" s="5" t="s">
        <v>38</v>
      </c>
      <c r="D11" s="21"/>
      <c r="E11" s="23"/>
    </row>
    <row r="12" spans="1:5" ht="15.75" customHeight="1" x14ac:dyDescent="0.2">
      <c r="A12" s="5">
        <v>11</v>
      </c>
      <c r="B12" s="5" t="s">
        <v>31</v>
      </c>
      <c r="C12" s="5" t="s">
        <v>38</v>
      </c>
      <c r="D12" s="21"/>
      <c r="E12" s="23"/>
    </row>
    <row r="13" spans="1:5" ht="15.75" customHeight="1" x14ac:dyDescent="0.2">
      <c r="A13" s="5">
        <v>12</v>
      </c>
      <c r="B13" s="5" t="s">
        <v>32</v>
      </c>
      <c r="C13" s="5" t="s">
        <v>38</v>
      </c>
      <c r="D13" s="21"/>
      <c r="E13" s="23"/>
    </row>
    <row r="14" spans="1:5" ht="15.75" customHeight="1" x14ac:dyDescent="0.2">
      <c r="A14" s="5">
        <v>13</v>
      </c>
      <c r="B14" s="5" t="s">
        <v>33</v>
      </c>
      <c r="C14" s="5" t="s">
        <v>38</v>
      </c>
      <c r="D14" s="21"/>
      <c r="E14" s="23"/>
    </row>
    <row r="15" spans="1:5" ht="15.75" customHeight="1" x14ac:dyDescent="0.2">
      <c r="A15" s="5">
        <v>14</v>
      </c>
      <c r="B15" s="5" t="s">
        <v>34</v>
      </c>
      <c r="C15" s="5" t="s">
        <v>38</v>
      </c>
      <c r="D15" s="21"/>
      <c r="E15" s="23"/>
    </row>
    <row r="16" spans="1:5" ht="15.75" customHeight="1" x14ac:dyDescent="0.2">
      <c r="A16" s="5">
        <v>15</v>
      </c>
      <c r="B16" s="5" t="s">
        <v>35</v>
      </c>
      <c r="C16" s="5" t="s">
        <v>38</v>
      </c>
      <c r="D16" s="21"/>
      <c r="E16" s="23"/>
    </row>
    <row r="17" spans="1:5" ht="15.75" customHeight="1" x14ac:dyDescent="0.2">
      <c r="A17" s="5">
        <v>16</v>
      </c>
      <c r="B17" s="5" t="s">
        <v>36</v>
      </c>
      <c r="C17" s="5" t="s">
        <v>38</v>
      </c>
      <c r="D17" s="21"/>
      <c r="E17" s="23"/>
    </row>
    <row r="18" spans="1:5" ht="15.75" customHeight="1" x14ac:dyDescent="0.2">
      <c r="A18" s="5">
        <v>17</v>
      </c>
      <c r="B18" s="5" t="s">
        <v>19</v>
      </c>
      <c r="C18" s="5" t="s">
        <v>18</v>
      </c>
      <c r="D18" s="21"/>
      <c r="E18" s="23"/>
    </row>
    <row r="19" spans="1:5" ht="15.75" customHeight="1" x14ac:dyDescent="0.2">
      <c r="A19" s="5">
        <v>18</v>
      </c>
      <c r="B19" s="5" t="s">
        <v>37</v>
      </c>
      <c r="C19" s="5" t="s">
        <v>38</v>
      </c>
      <c r="D19" s="21"/>
      <c r="E19" s="23"/>
    </row>
    <row r="20" spans="1:5" ht="15.75" customHeight="1" x14ac:dyDescent="0.2">
      <c r="B20" s="18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sach nhom</vt:lpstr>
      <vt:lpstr>Sheet2</vt:lpstr>
      <vt:lpstr>De 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vutaviva</cp:lastModifiedBy>
  <dcterms:modified xsi:type="dcterms:W3CDTF">2018-05-15T16:02:46Z</dcterms:modified>
</cp:coreProperties>
</file>