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workspace\Oxygen\pod_boatrace\document\expr10\"/>
    </mc:Choice>
  </mc:AlternateContent>
  <bookViews>
    <workbookView xWindow="0" yWindow="0" windowWidth="16170" windowHeight="10050" activeTab="3"/>
  </bookViews>
  <sheets>
    <sheet name="2T" sheetId="1" r:id="rId1"/>
    <sheet name="売上" sheetId="2" r:id="rId2"/>
    <sheet name="2T (663)" sheetId="3" r:id="rId3"/>
    <sheet name="outpu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" i="1" l="1"/>
  <c r="S130" i="1" l="1"/>
  <c r="S129" i="1"/>
  <c r="S127" i="1"/>
  <c r="S126" i="1"/>
  <c r="S125" i="1"/>
  <c r="S123" i="1"/>
  <c r="S122" i="1"/>
  <c r="S121" i="1"/>
  <c r="S120" i="1"/>
  <c r="S119" i="1"/>
  <c r="S118" i="1" l="1"/>
  <c r="S117" i="1"/>
  <c r="S116" i="1"/>
  <c r="S115" i="1"/>
  <c r="S114" i="1"/>
  <c r="S113" i="1"/>
  <c r="S111" i="1"/>
  <c r="S110" i="1"/>
  <c r="S108" i="1"/>
  <c r="S107" i="1"/>
  <c r="S105" i="1"/>
  <c r="S104" i="1"/>
  <c r="S103" i="1"/>
  <c r="S101" i="1"/>
  <c r="S100" i="1"/>
  <c r="S99" i="1"/>
  <c r="S98" i="1"/>
  <c r="S97" i="1"/>
  <c r="S96" i="1"/>
  <c r="S95" i="1"/>
  <c r="S94" i="1"/>
  <c r="S93" i="1"/>
  <c r="S84" i="1" l="1"/>
  <c r="S90" i="1"/>
  <c r="S89" i="1"/>
  <c r="S88" i="1"/>
  <c r="S87" i="1"/>
  <c r="S86" i="1" l="1"/>
  <c r="S85" i="1"/>
  <c r="S82" i="1"/>
  <c r="S81" i="1"/>
  <c r="S80" i="1"/>
  <c r="S79" i="1"/>
  <c r="S78" i="1"/>
  <c r="S77" i="1"/>
  <c r="S76" i="1"/>
  <c r="S75" i="1"/>
  <c r="S74" i="1"/>
  <c r="S73" i="1"/>
  <c r="U84" i="1" l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3" i="1" l="1"/>
  <c r="S52" i="1" l="1"/>
  <c r="S49" i="1"/>
  <c r="S48" i="1"/>
  <c r="S47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 l="1"/>
  <c r="S23" i="1"/>
  <c r="S22" i="1"/>
  <c r="S21" i="1"/>
  <c r="S19" i="1"/>
  <c r="S20" i="1"/>
  <c r="S18" i="1"/>
  <c r="S17" i="1"/>
  <c r="S16" i="1"/>
  <c r="S15" i="1"/>
  <c r="S14" i="1"/>
  <c r="S13" i="1"/>
  <c r="S12" i="1"/>
  <c r="S11" i="1"/>
  <c r="S10" i="1"/>
  <c r="S9" i="1" l="1"/>
  <c r="S8" i="1"/>
  <c r="S7" i="1"/>
  <c r="S39" i="3"/>
  <c r="S37" i="3"/>
  <c r="S36" i="3"/>
  <c r="S35" i="3"/>
  <c r="S33" i="3"/>
  <c r="S32" i="3"/>
  <c r="S31" i="3"/>
  <c r="S30" i="3"/>
  <c r="S29" i="3"/>
  <c r="S28" i="3"/>
  <c r="S27" i="3"/>
  <c r="S25" i="3"/>
  <c r="S24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D11" i="2"/>
  <c r="D10" i="2"/>
  <c r="D9" i="2"/>
  <c r="D8" i="2"/>
  <c r="D7" i="2"/>
  <c r="D6" i="2"/>
  <c r="D5" i="2"/>
  <c r="D4" i="2"/>
  <c r="D3" i="2"/>
  <c r="D2" i="2"/>
  <c r="U6" i="3" l="1"/>
</calcChain>
</file>

<file path=xl/sharedStrings.xml><?xml version="1.0" encoding="utf-8"?>
<sst xmlns="http://schemas.openxmlformats.org/spreadsheetml/2006/main" count="2697" uniqueCount="326">
  <si>
    <r>
      <t>bork</t>
    </r>
    <r>
      <rPr>
        <sz val="11"/>
        <color theme="1"/>
        <rFont val="굴림"/>
        <family val="3"/>
        <charset val="129"/>
      </rPr>
      <t>범위</t>
    </r>
    <phoneticPr fontId="1"/>
  </si>
  <si>
    <r>
      <t>boods</t>
    </r>
    <r>
      <rPr>
        <sz val="11"/>
        <color theme="1"/>
        <rFont val="굴림"/>
        <family val="3"/>
        <charset val="129"/>
      </rPr>
      <t>범위</t>
    </r>
    <phoneticPr fontId="1"/>
  </si>
  <si>
    <t>wk1</t>
    <phoneticPr fontId="1"/>
  </si>
  <si>
    <t>B2</t>
    <phoneticPr fontId="1"/>
  </si>
  <si>
    <t>patternid</t>
    <phoneticPr fontId="1"/>
  </si>
  <si>
    <t>pattern</t>
    <phoneticPr fontId="1"/>
  </si>
  <si>
    <t>modelno</t>
    <phoneticPr fontId="1"/>
  </si>
  <si>
    <t>betcnt</t>
    <phoneticPr fontId="1"/>
  </si>
  <si>
    <t>incamt</t>
    <phoneticPr fontId="1"/>
  </si>
  <si>
    <t>hitrate</t>
    <phoneticPr fontId="1"/>
  </si>
  <si>
    <t>incomerate</t>
    <phoneticPr fontId="1"/>
  </si>
  <si>
    <t>statbettype</t>
    <phoneticPr fontId="1"/>
  </si>
  <si>
    <t>bettype</t>
    <phoneticPr fontId="1"/>
  </si>
  <si>
    <t>kumiban</t>
    <phoneticPr fontId="1"/>
  </si>
  <si>
    <t>2T</t>
    <phoneticPr fontId="1"/>
  </si>
  <si>
    <t>bork</t>
    <phoneticPr fontId="1"/>
  </si>
  <si>
    <t>min</t>
    <phoneticPr fontId="1"/>
  </si>
  <si>
    <t>ー</t>
    <phoneticPr fontId="1"/>
  </si>
  <si>
    <t>max</t>
    <phoneticPr fontId="1"/>
  </si>
  <si>
    <t>bor</t>
    <phoneticPr fontId="1"/>
  </si>
  <si>
    <t>term_3</t>
    <phoneticPr fontId="1"/>
  </si>
  <si>
    <t>x</t>
    <phoneticPr fontId="1"/>
  </si>
  <si>
    <t>B1</t>
    <phoneticPr fontId="1"/>
  </si>
  <si>
    <t>wk12</t>
    <phoneticPr fontId="1"/>
  </si>
  <si>
    <t>B2-B2</t>
    <phoneticPr fontId="1"/>
  </si>
  <si>
    <t>B2-A2</t>
    <phoneticPr fontId="1"/>
  </si>
  <si>
    <t>B2-B1</t>
    <phoneticPr fontId="1"/>
  </si>
  <si>
    <t>B1-A1</t>
    <phoneticPr fontId="1"/>
  </si>
  <si>
    <t>B1-A2</t>
    <phoneticPr fontId="1"/>
  </si>
  <si>
    <t>A2-B1</t>
    <phoneticPr fontId="1"/>
  </si>
  <si>
    <t>dailybetcnt</t>
    <phoneticPr fontId="1"/>
  </si>
  <si>
    <t>B2</t>
    <phoneticPr fontId="1"/>
  </si>
  <si>
    <t>▽</t>
    <phoneticPr fontId="1"/>
  </si>
  <si>
    <r>
      <t>term_all</t>
    </r>
    <r>
      <rPr>
        <sz val="11"/>
        <color theme="1"/>
        <rFont val="굴림"/>
        <family val="3"/>
        <charset val="129"/>
      </rPr>
      <t>의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기조는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상승이나</t>
    </r>
    <r>
      <rPr>
        <sz val="11"/>
        <color theme="1"/>
        <rFont val="ＭＳ Ｐゴシック"/>
        <family val="2"/>
        <charset val="128"/>
      </rPr>
      <t xml:space="preserve"> term_3</t>
    </r>
    <r>
      <rPr>
        <sz val="11"/>
        <color theme="1"/>
        <rFont val="굴림"/>
        <family val="3"/>
        <charset val="129"/>
      </rPr>
      <t>은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하강</t>
    </r>
    <phoneticPr fontId="1"/>
  </si>
  <si>
    <t>wk14</t>
    <phoneticPr fontId="1"/>
  </si>
  <si>
    <t>B1-B1</t>
    <phoneticPr fontId="1"/>
  </si>
  <si>
    <t>wk13</t>
    <phoneticPr fontId="1"/>
  </si>
  <si>
    <t>wk123</t>
    <phoneticPr fontId="1"/>
  </si>
  <si>
    <t>A2-B1-A1</t>
    <phoneticPr fontId="1"/>
  </si>
  <si>
    <t>A1-B2</t>
    <phoneticPr fontId="1"/>
  </si>
  <si>
    <t>nopattern</t>
    <phoneticPr fontId="1"/>
  </si>
  <si>
    <t>A2-2</t>
    <phoneticPr fontId="1"/>
  </si>
  <si>
    <t>B2-2</t>
    <phoneticPr fontId="1"/>
  </si>
  <si>
    <t>B1-2</t>
    <phoneticPr fontId="1"/>
  </si>
  <si>
    <t>wk1-rtype</t>
    <phoneticPr fontId="1"/>
  </si>
  <si>
    <t>A1</t>
    <phoneticPr fontId="1"/>
  </si>
  <si>
    <t>4*</t>
    <phoneticPr fontId="1"/>
  </si>
  <si>
    <t>浜名湖</t>
  </si>
  <si>
    <t>1T</t>
    <phoneticPr fontId="1"/>
  </si>
  <si>
    <t>2F</t>
    <phoneticPr fontId="1"/>
  </si>
  <si>
    <t>3F</t>
    <phoneticPr fontId="1"/>
  </si>
  <si>
    <t>2T</t>
    <phoneticPr fontId="1"/>
  </si>
  <si>
    <t>3T</t>
    <phoneticPr fontId="1"/>
  </si>
  <si>
    <t>常滑</t>
    <phoneticPr fontId="1"/>
  </si>
  <si>
    <t>桐生</t>
    <phoneticPr fontId="1"/>
  </si>
  <si>
    <t>grade</t>
    <phoneticPr fontId="1"/>
  </si>
  <si>
    <t>ip</t>
    <phoneticPr fontId="1"/>
  </si>
  <si>
    <t>15</t>
    <phoneticPr fontId="1"/>
  </si>
  <si>
    <t>SG</t>
    <phoneticPr fontId="1"/>
  </si>
  <si>
    <t>16</t>
    <phoneticPr fontId="1"/>
  </si>
  <si>
    <t>2*</t>
    <phoneticPr fontId="1"/>
  </si>
  <si>
    <t>3*</t>
    <phoneticPr fontId="1"/>
  </si>
  <si>
    <t>ip</t>
    <phoneticPr fontId="1"/>
  </si>
  <si>
    <t>2F</t>
    <phoneticPr fontId="1"/>
  </si>
  <si>
    <t>12</t>
    <phoneticPr fontId="1"/>
  </si>
  <si>
    <t>B2-A1</t>
    <phoneticPr fontId="1"/>
  </si>
  <si>
    <t>pr</t>
    <phoneticPr fontId="1"/>
  </si>
  <si>
    <t>max</t>
    <phoneticPr fontId="1"/>
  </si>
  <si>
    <t>probcalc</t>
    <phoneticPr fontId="1"/>
  </si>
  <si>
    <t>default</t>
    <phoneticPr fontId="1"/>
  </si>
  <si>
    <t>default</t>
    <phoneticPr fontId="1"/>
  </si>
  <si>
    <t>x</t>
    <phoneticPr fontId="1"/>
  </si>
  <si>
    <t>x</t>
    <phoneticPr fontId="1"/>
  </si>
  <si>
    <t>x</t>
    <phoneticPr fontId="1"/>
  </si>
  <si>
    <t>B1-B1</t>
    <phoneticPr fontId="1"/>
  </si>
  <si>
    <t>ip</t>
    <phoneticPr fontId="1"/>
  </si>
  <si>
    <t>wk12</t>
    <phoneticPr fontId="1"/>
  </si>
  <si>
    <t>digi1</t>
    <phoneticPr fontId="1"/>
  </si>
  <si>
    <t>B1-B2,B1</t>
    <phoneticPr fontId="1"/>
  </si>
  <si>
    <t>100</t>
    <phoneticPr fontId="1"/>
  </si>
  <si>
    <t>B1-A2-A１</t>
    <phoneticPr fontId="1"/>
  </si>
  <si>
    <t>wk13</t>
    <phoneticPr fontId="1"/>
  </si>
  <si>
    <t>A2-A1</t>
    <phoneticPr fontId="1"/>
  </si>
  <si>
    <t>A1-B1-A1</t>
    <phoneticPr fontId="1"/>
  </si>
  <si>
    <t>80</t>
    <phoneticPr fontId="1"/>
  </si>
  <si>
    <t>13</t>
    <phoneticPr fontId="1"/>
  </si>
  <si>
    <t>WK12</t>
    <phoneticPr fontId="1"/>
  </si>
  <si>
    <t>B2-B1</t>
    <phoneticPr fontId="1"/>
  </si>
  <si>
    <t>80</t>
    <phoneticPr fontId="1"/>
  </si>
  <si>
    <t>B1-B1</t>
    <phoneticPr fontId="1"/>
  </si>
  <si>
    <t>100</t>
    <phoneticPr fontId="1"/>
  </si>
  <si>
    <t>B1-A2</t>
    <phoneticPr fontId="1"/>
  </si>
  <si>
    <t>WK13</t>
    <phoneticPr fontId="1"/>
  </si>
  <si>
    <t>WK123</t>
    <phoneticPr fontId="1"/>
  </si>
  <si>
    <t>A2-B1-B1</t>
    <phoneticPr fontId="1"/>
  </si>
  <si>
    <t>80</t>
    <phoneticPr fontId="1"/>
  </si>
  <si>
    <t>A2-A2-B1</t>
    <phoneticPr fontId="1"/>
  </si>
  <si>
    <t>A2-A1-A1</t>
    <phoneticPr fontId="1"/>
  </si>
  <si>
    <t>A1-A1-A2</t>
    <phoneticPr fontId="1"/>
  </si>
  <si>
    <t>A1-A1-B1</t>
    <phoneticPr fontId="1"/>
  </si>
  <si>
    <t>A1-B1-B1</t>
    <phoneticPr fontId="1"/>
  </si>
  <si>
    <t>WK1234</t>
    <phoneticPr fontId="1"/>
  </si>
  <si>
    <t>A1-A1-A2-A1</t>
    <phoneticPr fontId="1"/>
  </si>
  <si>
    <t>A1-A2-A2-A2</t>
    <phoneticPr fontId="1"/>
  </si>
  <si>
    <t>14</t>
    <phoneticPr fontId="1"/>
  </si>
  <si>
    <t>WK1</t>
    <phoneticPr fontId="1"/>
  </si>
  <si>
    <t>B1-B2</t>
    <phoneticPr fontId="1"/>
  </si>
  <si>
    <t>wk1234</t>
    <phoneticPr fontId="1"/>
  </si>
  <si>
    <t>B1-B1-B1-B1</t>
    <phoneticPr fontId="1"/>
  </si>
  <si>
    <r>
      <t>term_all</t>
    </r>
    <r>
      <rPr>
        <sz val="11"/>
        <color theme="1"/>
        <rFont val="굴림"/>
        <family val="3"/>
        <charset val="129"/>
      </rPr>
      <t>을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기록</t>
    </r>
    <phoneticPr fontId="1"/>
  </si>
  <si>
    <t>A2-A1</t>
    <phoneticPr fontId="1"/>
  </si>
  <si>
    <t>A2-B1</t>
    <phoneticPr fontId="1"/>
  </si>
  <si>
    <t>A2-B1-A1</t>
    <phoneticPr fontId="1"/>
  </si>
  <si>
    <t>A2-B1-A2</t>
    <phoneticPr fontId="1"/>
  </si>
  <si>
    <t>wk12</t>
    <phoneticPr fontId="1"/>
  </si>
  <si>
    <t>A2-B2</t>
    <phoneticPr fontId="1"/>
  </si>
  <si>
    <t>A1-A1-A1</t>
    <phoneticPr fontId="1"/>
  </si>
  <si>
    <t>15</t>
    <phoneticPr fontId="1"/>
  </si>
  <si>
    <t>wk15</t>
    <phoneticPr fontId="1"/>
  </si>
  <si>
    <t>A2-A2</t>
    <phoneticPr fontId="1"/>
  </si>
  <si>
    <t>wk125</t>
    <phoneticPr fontId="1"/>
  </si>
  <si>
    <t>A1-A2-A1</t>
    <phoneticPr fontId="1"/>
  </si>
  <si>
    <t>16</t>
    <phoneticPr fontId="1"/>
  </si>
  <si>
    <t>B2</t>
    <phoneticPr fontId="1"/>
  </si>
  <si>
    <t>A1-B1</t>
    <phoneticPr fontId="1"/>
  </si>
  <si>
    <t>21</t>
    <phoneticPr fontId="1"/>
  </si>
  <si>
    <t>80</t>
    <phoneticPr fontId="1"/>
  </si>
  <si>
    <t>23</t>
    <phoneticPr fontId="1"/>
  </si>
  <si>
    <t>24</t>
    <phoneticPr fontId="1"/>
  </si>
  <si>
    <t>25</t>
    <phoneticPr fontId="1"/>
  </si>
  <si>
    <t>26</t>
    <phoneticPr fontId="1"/>
  </si>
  <si>
    <t>x</t>
    <phoneticPr fontId="1"/>
  </si>
  <si>
    <t>nopattern</t>
    <phoneticPr fontId="1"/>
  </si>
  <si>
    <t>31</t>
    <phoneticPr fontId="1"/>
  </si>
  <si>
    <t>80</t>
    <phoneticPr fontId="1"/>
  </si>
  <si>
    <t>x</t>
    <phoneticPr fontId="1"/>
  </si>
  <si>
    <t>32</t>
    <phoneticPr fontId="1"/>
  </si>
  <si>
    <t>34</t>
    <phoneticPr fontId="1"/>
  </si>
  <si>
    <t>35</t>
    <phoneticPr fontId="1"/>
  </si>
  <si>
    <t>36</t>
    <phoneticPr fontId="1"/>
  </si>
  <si>
    <t>wk1</t>
    <phoneticPr fontId="1"/>
  </si>
  <si>
    <t>B1</t>
    <phoneticPr fontId="1"/>
  </si>
  <si>
    <t>41</t>
    <phoneticPr fontId="1"/>
  </si>
  <si>
    <t>42</t>
    <phoneticPr fontId="1"/>
  </si>
  <si>
    <t>43</t>
    <phoneticPr fontId="1"/>
  </si>
  <si>
    <t>45</t>
    <phoneticPr fontId="1"/>
  </si>
  <si>
    <t>46</t>
    <phoneticPr fontId="1"/>
  </si>
  <si>
    <r>
      <rPr>
        <sz val="11"/>
        <color theme="1"/>
        <rFont val="굴림"/>
        <family val="3"/>
        <charset val="129"/>
      </rPr>
      <t>굴곡이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좀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미심쩍다</t>
    </r>
    <phoneticPr fontId="1"/>
  </si>
  <si>
    <t>raceno</t>
    <phoneticPr fontId="1"/>
  </si>
  <si>
    <t>5,6,7,8</t>
    <phoneticPr fontId="1"/>
  </si>
  <si>
    <t>1</t>
    <phoneticPr fontId="1"/>
  </si>
  <si>
    <t>wk12</t>
    <phoneticPr fontId="1"/>
  </si>
  <si>
    <t>B2-B1</t>
    <phoneticPr fontId="1"/>
  </si>
  <si>
    <t>B2-A2</t>
    <phoneticPr fontId="1"/>
  </si>
  <si>
    <t>B2-A1</t>
    <phoneticPr fontId="1"/>
  </si>
  <si>
    <t>B1-B2</t>
    <phoneticPr fontId="1"/>
  </si>
  <si>
    <t>B1-B1</t>
    <phoneticPr fontId="1"/>
  </si>
  <si>
    <t>wk123</t>
    <phoneticPr fontId="1"/>
  </si>
  <si>
    <t>B1-A2-A1</t>
    <phoneticPr fontId="1"/>
  </si>
  <si>
    <t>B1-A2-A2</t>
    <phoneticPr fontId="1"/>
  </si>
  <si>
    <t>?</t>
    <phoneticPr fontId="1"/>
  </si>
  <si>
    <t>B1-A2-B1</t>
    <phoneticPr fontId="1"/>
  </si>
  <si>
    <t>B1-A1</t>
    <phoneticPr fontId="1"/>
  </si>
  <si>
    <t>A2-A2-B1</t>
    <phoneticPr fontId="1"/>
  </si>
  <si>
    <t>A2-A2-A1</t>
    <phoneticPr fontId="1"/>
  </si>
  <si>
    <t>A2-A1-B2</t>
    <phoneticPr fontId="1"/>
  </si>
  <si>
    <t>A2-A1-B1</t>
    <phoneticPr fontId="1"/>
  </si>
  <si>
    <t>A2-A1-A1</t>
    <phoneticPr fontId="1"/>
  </si>
  <si>
    <t>A1-A1-A2</t>
    <phoneticPr fontId="1"/>
  </si>
  <si>
    <t>A1-A1-A1</t>
    <phoneticPr fontId="1"/>
  </si>
  <si>
    <t>sel</t>
  </si>
  <si>
    <t>grades</t>
  </si>
  <si>
    <t>bettype</t>
  </si>
  <si>
    <t>kumiban</t>
  </si>
  <si>
    <t>modelno</t>
  </si>
  <si>
    <t>patternid</t>
  </si>
  <si>
    <t>pattern</t>
  </si>
  <si>
    <t>range_selector</t>
  </si>
  <si>
    <t>bonus_pr</t>
  </si>
  <si>
    <t>bonus_bor</t>
  </si>
  <si>
    <t>bonus_bork</t>
  </si>
  <si>
    <t>bonus_borkbor</t>
  </si>
  <si>
    <t>~</t>
  </si>
  <si>
    <t>ip,G3</t>
  </si>
  <si>
    <t>3F</t>
  </si>
  <si>
    <t>wk123</t>
  </si>
  <si>
    <t>A2-A2-B1</t>
  </si>
  <si>
    <t>x</t>
  </si>
  <si>
    <t>1~20=1</t>
  </si>
  <si>
    <t>2~9=1</t>
  </si>
  <si>
    <t>3~20=1</t>
  </si>
  <si>
    <t>3~3=1</t>
  </si>
  <si>
    <t>2~2=1</t>
  </si>
  <si>
    <t>3~7=1</t>
  </si>
  <si>
    <t>4~10=1</t>
  </si>
  <si>
    <t>7~15=1</t>
  </si>
  <si>
    <t>4~7=1</t>
  </si>
  <si>
    <t>3~5=1</t>
  </si>
  <si>
    <t>2~5=1</t>
  </si>
  <si>
    <t>3~4=1</t>
  </si>
  <si>
    <t>4~5=1</t>
  </si>
  <si>
    <t>2~4=1</t>
  </si>
  <si>
    <t>1~3=1</t>
  </si>
  <si>
    <t>3~12=1</t>
  </si>
  <si>
    <t>6~14=1</t>
  </si>
  <si>
    <t>1~2=1</t>
  </si>
  <si>
    <t>3~10=1</t>
  </si>
  <si>
    <t>5~6=1</t>
  </si>
  <si>
    <t>4~6=1</t>
  </si>
  <si>
    <t>1~5=1</t>
  </si>
  <si>
    <t>4~9=1</t>
  </si>
  <si>
    <t>5~7=1</t>
  </si>
  <si>
    <t>13.8~25.9=1</t>
  </si>
  <si>
    <t>10.1~28.6=1</t>
  </si>
  <si>
    <t>7.54~12.81=1</t>
  </si>
  <si>
    <t>23.3~50=1</t>
  </si>
  <si>
    <t>8.65~12.14=1</t>
  </si>
  <si>
    <t>8.5~35=1</t>
  </si>
  <si>
    <t>3.4~50=1</t>
  </si>
  <si>
    <t>2.5~50=1</t>
  </si>
  <si>
    <t>1.02~3.1=1</t>
  </si>
  <si>
    <t>2~3=1</t>
  </si>
  <si>
    <t>7~8.7=1</t>
  </si>
  <si>
    <t>1~1.24=1</t>
  </si>
  <si>
    <t>0~1.3=1</t>
  </si>
  <si>
    <t>1~3.75=1</t>
  </si>
  <si>
    <t>1~1.15=1</t>
  </si>
  <si>
    <t>1~1.32=1</t>
  </si>
  <si>
    <t>1.1~3.14=1</t>
  </si>
  <si>
    <t>1.32~1.51=1</t>
  </si>
  <si>
    <t>1.04~1.4=1</t>
  </si>
  <si>
    <t>2.7~23=1</t>
  </si>
  <si>
    <t>2.6~12=1</t>
  </si>
  <si>
    <t>43</t>
    <phoneticPr fontId="1"/>
  </si>
  <si>
    <t>45</t>
    <phoneticPr fontId="1"/>
  </si>
  <si>
    <t>46</t>
    <phoneticPr fontId="1"/>
  </si>
  <si>
    <t>46</t>
    <phoneticPr fontId="1"/>
  </si>
  <si>
    <t>wk12</t>
  </si>
  <si>
    <t>wk13</t>
  </si>
  <si>
    <t>wk1234</t>
  </si>
  <si>
    <t>wk1</t>
  </si>
  <si>
    <t>wk12</t>
    <phoneticPr fontId="1"/>
  </si>
  <si>
    <t>2</t>
    <phoneticPr fontId="1"/>
  </si>
  <si>
    <t>B2-A2</t>
    <phoneticPr fontId="1"/>
  </si>
  <si>
    <t>80</t>
    <phoneticPr fontId="1"/>
  </si>
  <si>
    <t>14.15</t>
    <phoneticPr fontId="1"/>
  </si>
  <si>
    <r>
      <rPr>
        <sz val="11"/>
        <color theme="1"/>
        <rFont val="ＭＳ Ｐゴシック"/>
        <family val="2"/>
      </rPr>
      <t>A2</t>
    </r>
    <r>
      <rPr>
        <sz val="11"/>
        <color theme="1"/>
        <rFont val="ＭＳ Ｐゴシック"/>
        <family val="2"/>
        <charset val="128"/>
      </rPr>
      <t>-A2</t>
    </r>
    <phoneticPr fontId="1"/>
  </si>
  <si>
    <t>1.16</t>
    <phoneticPr fontId="1"/>
  </si>
  <si>
    <t>2.98</t>
    <phoneticPr fontId="1"/>
  </si>
  <si>
    <r>
      <t>A2</t>
    </r>
    <r>
      <rPr>
        <sz val="11"/>
        <color theme="1"/>
        <rFont val="ＭＳ Ｐゴシック"/>
        <family val="2"/>
        <charset val="128"/>
      </rPr>
      <t>-A1</t>
    </r>
    <phoneticPr fontId="1"/>
  </si>
  <si>
    <t>3</t>
    <phoneticPr fontId="1"/>
  </si>
  <si>
    <t>3.36</t>
    <phoneticPr fontId="1"/>
  </si>
  <si>
    <t>3</t>
    <phoneticPr fontId="1"/>
  </si>
  <si>
    <t>2.48</t>
    <phoneticPr fontId="1"/>
  </si>
  <si>
    <t>6.23</t>
    <phoneticPr fontId="1"/>
  </si>
  <si>
    <t>x</t>
    <phoneticPr fontId="1"/>
  </si>
  <si>
    <r>
      <t xml:space="preserve"># 1T 3 </t>
    </r>
    <r>
      <rPr>
        <sz val="11"/>
        <color theme="1"/>
        <rFont val="굴림"/>
        <family val="3"/>
        <charset val="129"/>
      </rPr>
      <t>하다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말았음</t>
    </r>
    <phoneticPr fontId="1"/>
  </si>
  <si>
    <t>ip</t>
    <phoneticPr fontId="1"/>
  </si>
  <si>
    <t>3F</t>
    <phoneticPr fontId="1"/>
  </si>
  <si>
    <t>3F</t>
    <phoneticPr fontId="1"/>
  </si>
  <si>
    <t>123</t>
    <phoneticPr fontId="1"/>
  </si>
  <si>
    <t>wk12</t>
    <phoneticPr fontId="1"/>
  </si>
  <si>
    <t>B1-B1</t>
    <phoneticPr fontId="1"/>
  </si>
  <si>
    <t>100</t>
    <phoneticPr fontId="1"/>
  </si>
  <si>
    <t>x</t>
    <phoneticPr fontId="1"/>
  </si>
  <si>
    <t>x</t>
    <phoneticPr fontId="1"/>
  </si>
  <si>
    <t>8.25</t>
    <phoneticPr fontId="1"/>
  </si>
  <si>
    <t>12</t>
    <phoneticPr fontId="1"/>
  </si>
  <si>
    <t>x</t>
    <phoneticPr fontId="1"/>
  </si>
  <si>
    <t>A2-B1</t>
    <phoneticPr fontId="1"/>
  </si>
  <si>
    <t>7.4</t>
    <phoneticPr fontId="1"/>
  </si>
  <si>
    <t>8.6</t>
    <phoneticPr fontId="1"/>
  </si>
  <si>
    <t>△</t>
    <phoneticPr fontId="1"/>
  </si>
  <si>
    <t>확실</t>
    <phoneticPr fontId="1"/>
  </si>
  <si>
    <t>wk123</t>
    <phoneticPr fontId="1"/>
  </si>
  <si>
    <t>A2-A2</t>
    <phoneticPr fontId="1"/>
  </si>
  <si>
    <t>6.8</t>
    <phoneticPr fontId="1"/>
  </si>
  <si>
    <t>8.4</t>
    <phoneticPr fontId="1"/>
  </si>
  <si>
    <t>A2-A1</t>
    <phoneticPr fontId="1"/>
  </si>
  <si>
    <t>x</t>
    <phoneticPr fontId="1"/>
  </si>
  <si>
    <t>x</t>
    <phoneticPr fontId="1"/>
  </si>
  <si>
    <t>A1-A1</t>
    <phoneticPr fontId="1"/>
  </si>
  <si>
    <t>A1-B1-A1,A2,B1</t>
    <phoneticPr fontId="1"/>
  </si>
  <si>
    <t>124</t>
    <phoneticPr fontId="1"/>
  </si>
  <si>
    <t>B1-B2</t>
    <phoneticPr fontId="1"/>
  </si>
  <si>
    <t>B1-B1-A1</t>
    <phoneticPr fontId="1"/>
  </si>
  <si>
    <t>B1-A2-A1</t>
    <phoneticPr fontId="1"/>
  </si>
  <si>
    <t>A1-B1-A2</t>
    <phoneticPr fontId="1"/>
  </si>
  <si>
    <t>125</t>
    <phoneticPr fontId="1"/>
  </si>
  <si>
    <r>
      <rPr>
        <sz val="11"/>
        <color theme="1"/>
        <rFont val="ＭＳ Ｐゴシック"/>
        <family val="2"/>
      </rPr>
      <t>B1</t>
    </r>
    <r>
      <rPr>
        <sz val="11"/>
        <color theme="1"/>
        <rFont val="ＭＳ Ｐゴシック"/>
        <family val="2"/>
        <charset val="128"/>
      </rPr>
      <t>-B1</t>
    </r>
    <phoneticPr fontId="1"/>
  </si>
  <si>
    <r>
      <t>B1</t>
    </r>
    <r>
      <rPr>
        <sz val="11"/>
        <color theme="1"/>
        <rFont val="ＭＳ Ｐゴシック"/>
        <family val="2"/>
        <charset val="128"/>
      </rPr>
      <t>-A2</t>
    </r>
    <phoneticPr fontId="1"/>
  </si>
  <si>
    <r>
      <t>B1</t>
    </r>
    <r>
      <rPr>
        <sz val="11"/>
        <color theme="1"/>
        <rFont val="ＭＳ Ｐゴシック"/>
        <family val="2"/>
        <charset val="128"/>
      </rPr>
      <t>-A1</t>
    </r>
    <phoneticPr fontId="1"/>
  </si>
  <si>
    <t>A2-B1-A2</t>
    <phoneticPr fontId="1"/>
  </si>
  <si>
    <t>A2-A1-B1,A1</t>
    <phoneticPr fontId="1"/>
  </si>
  <si>
    <t>A1-B2</t>
    <phoneticPr fontId="1"/>
  </si>
  <si>
    <t>A1-B1</t>
    <phoneticPr fontId="1"/>
  </si>
  <si>
    <t>A1-A1-A1,A2</t>
    <phoneticPr fontId="1"/>
  </si>
  <si>
    <t>126</t>
    <phoneticPr fontId="1"/>
  </si>
  <si>
    <t>wk1</t>
    <phoneticPr fontId="1"/>
  </si>
  <si>
    <t>B2</t>
    <phoneticPr fontId="1"/>
  </si>
  <si>
    <t>B1-B1-B1,A2</t>
    <phoneticPr fontId="1"/>
  </si>
  <si>
    <t>B1-A2</t>
    <phoneticPr fontId="1"/>
  </si>
  <si>
    <t>A2-A2-B1,B2</t>
    <phoneticPr fontId="1"/>
  </si>
  <si>
    <t>134</t>
    <phoneticPr fontId="1"/>
  </si>
  <si>
    <t>B1-A2-B2,B1</t>
    <phoneticPr fontId="1"/>
  </si>
  <si>
    <t>B1-A1</t>
    <phoneticPr fontId="1"/>
  </si>
  <si>
    <t>80</t>
    <phoneticPr fontId="1"/>
  </si>
  <si>
    <t>wk1</t>
    <phoneticPr fontId="1"/>
  </si>
  <si>
    <t>A2</t>
    <phoneticPr fontId="1"/>
  </si>
  <si>
    <t>136</t>
    <phoneticPr fontId="1"/>
  </si>
  <si>
    <t>B1</t>
    <phoneticPr fontId="1"/>
  </si>
  <si>
    <t>100</t>
    <phoneticPr fontId="1"/>
  </si>
  <si>
    <t>wk123</t>
    <phoneticPr fontId="1"/>
  </si>
  <si>
    <t>A1-A2-A2</t>
    <phoneticPr fontId="1"/>
  </si>
  <si>
    <t>A1-B1-A1,A2</t>
    <phoneticPr fontId="1"/>
  </si>
  <si>
    <t>132</t>
    <phoneticPr fontId="1"/>
  </si>
  <si>
    <t>wk12</t>
    <phoneticPr fontId="1"/>
  </si>
  <si>
    <t>B1-B1</t>
    <phoneticPr fontId="1"/>
  </si>
  <si>
    <t>1.9</t>
    <phoneticPr fontId="1"/>
  </si>
  <si>
    <t>3.33</t>
    <phoneticPr fontId="1"/>
  </si>
  <si>
    <t>x</t>
    <phoneticPr fontId="1"/>
  </si>
  <si>
    <t>B1-A2-B1,B2</t>
    <phoneticPr fontId="1"/>
  </si>
  <si>
    <r>
      <t xml:space="preserve">? </t>
    </r>
    <r>
      <rPr>
        <sz val="11"/>
        <color theme="1"/>
        <rFont val="굴림"/>
        <family val="3"/>
        <charset val="129"/>
      </rPr>
      <t>중간에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봉우리</t>
    </r>
    <phoneticPr fontId="1"/>
  </si>
  <si>
    <t>A1-B1</t>
    <phoneticPr fontId="1"/>
  </si>
  <si>
    <t>?</t>
    <phoneticPr fontId="1"/>
  </si>
  <si>
    <r>
      <rPr>
        <sz val="11"/>
        <color theme="1"/>
        <rFont val="굴림"/>
        <family val="3"/>
        <charset val="129"/>
      </rPr>
      <t>중간에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얕은</t>
    </r>
    <r>
      <rPr>
        <sz val="11"/>
        <color theme="1"/>
        <rFont val="ＭＳ Ｐゴシック"/>
        <family val="2"/>
        <charset val="128"/>
      </rPr>
      <t xml:space="preserve"> </t>
    </r>
    <r>
      <rPr>
        <sz val="11"/>
        <color theme="1"/>
        <rFont val="굴림"/>
        <family val="3"/>
        <charset val="129"/>
      </rPr>
      <t>구덩이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</si>
</sst>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.00_ "/>
    <numFmt numFmtId="177" formatCode="0_);[Red]\(0\)"/>
  </numFmts>
  <fonts count="4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굴림"/>
      <family val="3"/>
      <charset val="129"/>
    </font>
    <font>
      <sz val="11"/>
      <color theme="1"/>
      <name val="ＭＳ Ｐ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76" fontId="0" fillId="0" borderId="3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 applyAlignment="1">
      <alignment vertical="center" wrapText="1"/>
    </xf>
    <xf numFmtId="49" fontId="0" fillId="0" borderId="2" xfId="0" applyNumberFormat="1" applyBorder="1">
      <alignment vertical="center"/>
    </xf>
    <xf numFmtId="49" fontId="0" fillId="0" borderId="0" xfId="0" applyNumberFormat="1" applyBorder="1">
      <alignment vertical="center"/>
    </xf>
    <xf numFmtId="49" fontId="0" fillId="0" borderId="5" xfId="0" applyNumberFormat="1" applyBorder="1">
      <alignment vertical="center"/>
    </xf>
    <xf numFmtId="5" fontId="0" fillId="0" borderId="0" xfId="0" applyNumberFormat="1">
      <alignment vertical="center"/>
    </xf>
    <xf numFmtId="176" fontId="0" fillId="0" borderId="6" xfId="0" applyNumberFormat="1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4" xfId="0" applyFill="1" applyBorder="1">
      <alignment vertical="center"/>
    </xf>
    <xf numFmtId="0" fontId="0" fillId="0" borderId="5" xfId="0" applyFill="1" applyBorder="1">
      <alignment vertical="center"/>
    </xf>
    <xf numFmtId="177" fontId="0" fillId="0" borderId="0" xfId="0" applyNumberFormat="1">
      <alignment vertical="center"/>
    </xf>
    <xf numFmtId="177" fontId="0" fillId="2" borderId="0" xfId="0" applyNumberFormat="1" applyFill="1" applyAlignment="1">
      <alignment vertical="center" wrapText="1"/>
    </xf>
    <xf numFmtId="177" fontId="0" fillId="2" borderId="7" xfId="0" applyNumberFormat="1" applyFill="1" applyBorder="1" applyAlignment="1">
      <alignment vertical="center" wrapText="1"/>
    </xf>
    <xf numFmtId="177" fontId="0" fillId="2" borderId="8" xfId="0" applyNumberFormat="1" applyFill="1" applyBorder="1" applyAlignment="1">
      <alignment vertical="center" wrapText="1"/>
    </xf>
    <xf numFmtId="176" fontId="0" fillId="0" borderId="5" xfId="0" applyNumberFormat="1" applyBorder="1">
      <alignment vertical="center"/>
    </xf>
    <xf numFmtId="177" fontId="0" fillId="0" borderId="5" xfId="0" applyNumberFormat="1" applyBorder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0" xfId="0" applyFont="1" applyFill="1">
      <alignment vertical="center"/>
    </xf>
    <xf numFmtId="177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49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177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49" fontId="0" fillId="0" borderId="0" xfId="0" applyNumberFormat="1" applyFill="1">
      <alignment vertical="center"/>
    </xf>
    <xf numFmtId="177" fontId="0" fillId="0" borderId="0" xfId="0" applyNumberFormat="1" applyFill="1">
      <alignment vertical="center"/>
    </xf>
    <xf numFmtId="176" fontId="0" fillId="0" borderId="0" xfId="0" applyNumberForma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0"/>
  <sheetViews>
    <sheetView zoomScaleNormal="100" workbookViewId="0">
      <pane ySplit="6" topLeftCell="A40" activePane="bottomLeft" state="frozen"/>
      <selection pane="bottomLeft" activeCell="G7" sqref="G7:G56"/>
    </sheetView>
  </sheetViews>
  <sheetFormatPr defaultRowHeight="13.5"/>
  <cols>
    <col min="1" max="1" width="4.625" customWidth="1"/>
    <col min="2" max="3" width="5.625" customWidth="1"/>
    <col min="4" max="4" width="5.625" style="17" customWidth="1"/>
    <col min="5" max="5" width="8.625" customWidth="1"/>
    <col min="6" max="6" width="13" customWidth="1"/>
    <col min="7" max="7" width="5.875" style="17" customWidth="1"/>
    <col min="8" max="9" width="4.875" style="29" customWidth="1"/>
    <col min="10" max="11" width="4.875" style="17" customWidth="1"/>
    <col min="12" max="14" width="4.875" customWidth="1"/>
    <col min="15" max="16" width="6.625" style="29" customWidth="1"/>
    <col min="17" max="18" width="6.625" customWidth="1"/>
    <col min="19" max="19" width="9" style="6"/>
    <col min="20" max="20" width="1.625" style="6" customWidth="1"/>
    <col min="21" max="21" width="7.375" customWidth="1"/>
  </cols>
  <sheetData>
    <row r="1" spans="1:22">
      <c r="B1" t="s">
        <v>0</v>
      </c>
      <c r="C1">
        <v>1</v>
      </c>
      <c r="D1" s="17">
        <v>20</v>
      </c>
    </row>
    <row r="2" spans="1:22">
      <c r="B2" t="s">
        <v>1</v>
      </c>
      <c r="C2">
        <v>1</v>
      </c>
      <c r="D2" s="17">
        <v>50</v>
      </c>
    </row>
    <row r="3" spans="1:22">
      <c r="B3" t="s">
        <v>32</v>
      </c>
      <c r="C3" t="s">
        <v>147</v>
      </c>
      <c r="U3" s="6"/>
    </row>
    <row r="4" spans="1:22">
      <c r="B4" t="s">
        <v>272</v>
      </c>
      <c r="C4" s="46" t="s">
        <v>273</v>
      </c>
    </row>
    <row r="5" spans="1:22" s="1" customFormat="1" ht="27">
      <c r="A5" s="2" t="s">
        <v>55</v>
      </c>
      <c r="B5" s="2" t="s">
        <v>11</v>
      </c>
      <c r="C5" s="2" t="s">
        <v>12</v>
      </c>
      <c r="D5" s="18" t="s">
        <v>13</v>
      </c>
      <c r="E5" s="2" t="s">
        <v>4</v>
      </c>
      <c r="F5" s="2" t="s">
        <v>5</v>
      </c>
      <c r="G5" s="18" t="s">
        <v>6</v>
      </c>
      <c r="H5" s="30" t="s">
        <v>15</v>
      </c>
      <c r="I5" s="30"/>
      <c r="J5" s="18" t="s">
        <v>19</v>
      </c>
      <c r="K5" s="18"/>
      <c r="L5" s="2" t="s">
        <v>66</v>
      </c>
      <c r="M5" s="2"/>
      <c r="N5" s="2" t="s">
        <v>68</v>
      </c>
      <c r="O5" s="31" t="s">
        <v>20</v>
      </c>
      <c r="P5" s="32"/>
      <c r="Q5" s="4"/>
      <c r="R5" s="5"/>
      <c r="S5" s="7"/>
      <c r="T5" s="7"/>
    </row>
    <row r="6" spans="1:22" s="1" customFormat="1" ht="27">
      <c r="A6" s="2" t="s">
        <v>17</v>
      </c>
      <c r="B6" s="2" t="s">
        <v>17</v>
      </c>
      <c r="C6" s="2" t="s">
        <v>17</v>
      </c>
      <c r="D6" s="18" t="s">
        <v>17</v>
      </c>
      <c r="E6" s="2" t="s">
        <v>17</v>
      </c>
      <c r="F6" s="2" t="s">
        <v>17</v>
      </c>
      <c r="G6" s="18" t="s">
        <v>17</v>
      </c>
      <c r="H6" s="30" t="s">
        <v>16</v>
      </c>
      <c r="I6" s="30" t="s">
        <v>18</v>
      </c>
      <c r="J6" s="18" t="s">
        <v>16</v>
      </c>
      <c r="K6" s="18" t="s">
        <v>18</v>
      </c>
      <c r="L6" s="2" t="s">
        <v>16</v>
      </c>
      <c r="M6" s="2" t="s">
        <v>67</v>
      </c>
      <c r="N6" s="2"/>
      <c r="O6" s="31" t="s">
        <v>8</v>
      </c>
      <c r="P6" s="32" t="s">
        <v>7</v>
      </c>
      <c r="Q6" s="4" t="s">
        <v>9</v>
      </c>
      <c r="R6" s="5" t="s">
        <v>10</v>
      </c>
      <c r="S6" s="7" t="s">
        <v>30</v>
      </c>
      <c r="T6" s="7"/>
      <c r="U6" s="7">
        <f>SUM(S7:S56)</f>
        <v>15.177777777777775</v>
      </c>
    </row>
    <row r="7" spans="1:22">
      <c r="A7" t="s">
        <v>56</v>
      </c>
      <c r="B7" t="s">
        <v>14</v>
      </c>
      <c r="C7" t="s">
        <v>14</v>
      </c>
      <c r="D7" s="17">
        <v>12</v>
      </c>
      <c r="E7" t="s">
        <v>2</v>
      </c>
      <c r="F7" t="s">
        <v>3</v>
      </c>
      <c r="G7" s="17">
        <v>80</v>
      </c>
      <c r="H7" s="29">
        <v>1</v>
      </c>
      <c r="I7" s="29">
        <v>20</v>
      </c>
      <c r="J7" s="17" t="s">
        <v>21</v>
      </c>
      <c r="K7" s="17" t="s">
        <v>73</v>
      </c>
      <c r="L7" t="s">
        <v>21</v>
      </c>
      <c r="M7" t="s">
        <v>21</v>
      </c>
      <c r="N7" t="s">
        <v>69</v>
      </c>
      <c r="O7" s="29">
        <v>4000</v>
      </c>
      <c r="P7" s="29">
        <v>135</v>
      </c>
      <c r="Q7">
        <v>0.25</v>
      </c>
      <c r="R7">
        <v>1.29</v>
      </c>
      <c r="S7" s="6">
        <f t="shared" ref="S7:S25" si="0">P7/150</f>
        <v>0.9</v>
      </c>
      <c r="V7" s="6"/>
    </row>
    <row r="8" spans="1:22">
      <c r="A8" t="s">
        <v>56</v>
      </c>
      <c r="B8" t="s">
        <v>14</v>
      </c>
      <c r="C8" t="s">
        <v>14</v>
      </c>
      <c r="D8" s="17">
        <v>12</v>
      </c>
      <c r="E8" t="s">
        <v>23</v>
      </c>
      <c r="F8" t="s">
        <v>35</v>
      </c>
      <c r="G8" s="17" t="s">
        <v>79</v>
      </c>
      <c r="H8" s="29">
        <v>2</v>
      </c>
      <c r="I8" s="29">
        <v>9</v>
      </c>
      <c r="J8" s="17" t="s">
        <v>21</v>
      </c>
      <c r="K8" s="17" t="s">
        <v>73</v>
      </c>
      <c r="L8" t="s">
        <v>21</v>
      </c>
      <c r="M8" t="s">
        <v>21</v>
      </c>
      <c r="N8" t="s">
        <v>69</v>
      </c>
      <c r="O8" s="29">
        <v>6500</v>
      </c>
      <c r="P8" s="29">
        <v>393</v>
      </c>
      <c r="Q8">
        <v>0.18</v>
      </c>
      <c r="R8">
        <v>1.1599999999999999</v>
      </c>
      <c r="S8" s="6">
        <f t="shared" si="0"/>
        <v>2.62</v>
      </c>
      <c r="U8" s="6"/>
    </row>
    <row r="9" spans="1:22">
      <c r="A9" t="s">
        <v>56</v>
      </c>
      <c r="B9" t="s">
        <v>14</v>
      </c>
      <c r="C9" t="s">
        <v>14</v>
      </c>
      <c r="D9" s="17">
        <v>12</v>
      </c>
      <c r="E9" t="s">
        <v>37</v>
      </c>
      <c r="F9" t="s">
        <v>80</v>
      </c>
      <c r="G9" s="17" t="s">
        <v>79</v>
      </c>
      <c r="H9" s="29">
        <v>3</v>
      </c>
      <c r="I9" s="29">
        <v>20</v>
      </c>
      <c r="J9" s="17" t="s">
        <v>21</v>
      </c>
      <c r="K9" s="17" t="s">
        <v>73</v>
      </c>
      <c r="L9" t="s">
        <v>21</v>
      </c>
      <c r="M9" t="s">
        <v>21</v>
      </c>
      <c r="N9" t="s">
        <v>69</v>
      </c>
      <c r="O9" s="29">
        <v>3800</v>
      </c>
      <c r="P9" s="29">
        <v>45</v>
      </c>
      <c r="Q9">
        <v>0.24</v>
      </c>
      <c r="R9">
        <v>1.83</v>
      </c>
      <c r="S9" s="6">
        <f t="shared" si="0"/>
        <v>0.3</v>
      </c>
      <c r="U9" s="6"/>
    </row>
    <row r="10" spans="1:22">
      <c r="A10" t="s">
        <v>56</v>
      </c>
      <c r="B10" t="s">
        <v>14</v>
      </c>
      <c r="C10" t="s">
        <v>14</v>
      </c>
      <c r="D10" s="17">
        <v>12</v>
      </c>
      <c r="E10" t="s">
        <v>81</v>
      </c>
      <c r="F10" s="6" t="s">
        <v>82</v>
      </c>
      <c r="G10" s="17" t="s">
        <v>79</v>
      </c>
      <c r="H10" s="29">
        <v>3</v>
      </c>
      <c r="I10" s="29">
        <v>3</v>
      </c>
      <c r="J10" s="17" t="s">
        <v>21</v>
      </c>
      <c r="K10" s="17" t="s">
        <v>73</v>
      </c>
      <c r="L10" t="s">
        <v>21</v>
      </c>
      <c r="M10" t="s">
        <v>21</v>
      </c>
      <c r="N10" t="s">
        <v>69</v>
      </c>
      <c r="O10" s="29">
        <v>950</v>
      </c>
      <c r="P10" s="29">
        <v>55</v>
      </c>
      <c r="Q10" s="6">
        <v>0.16</v>
      </c>
      <c r="R10" s="6">
        <v>1.17</v>
      </c>
      <c r="S10" s="6">
        <f t="shared" si="0"/>
        <v>0.36666666666666664</v>
      </c>
      <c r="U10" s="6"/>
    </row>
    <row r="11" spans="1:22">
      <c r="A11" t="s">
        <v>56</v>
      </c>
      <c r="B11" t="s">
        <v>14</v>
      </c>
      <c r="C11" t="s">
        <v>14</v>
      </c>
      <c r="D11" s="17">
        <v>12</v>
      </c>
      <c r="E11" t="s">
        <v>37</v>
      </c>
      <c r="F11" s="6" t="s">
        <v>83</v>
      </c>
      <c r="G11" s="17" t="s">
        <v>84</v>
      </c>
      <c r="H11" s="29">
        <v>2</v>
      </c>
      <c r="I11" s="29">
        <v>2</v>
      </c>
      <c r="J11" s="17" t="s">
        <v>21</v>
      </c>
      <c r="K11" s="17" t="s">
        <v>73</v>
      </c>
      <c r="L11" t="s">
        <v>21</v>
      </c>
      <c r="M11" t="s">
        <v>21</v>
      </c>
      <c r="N11" t="s">
        <v>69</v>
      </c>
      <c r="O11" s="29">
        <v>120</v>
      </c>
      <c r="P11" s="29">
        <v>41</v>
      </c>
      <c r="Q11" s="6">
        <v>0.24</v>
      </c>
      <c r="R11" s="6">
        <v>1.02</v>
      </c>
      <c r="S11" s="6">
        <f t="shared" si="0"/>
        <v>0.27333333333333332</v>
      </c>
      <c r="U11" s="6"/>
    </row>
    <row r="12" spans="1:22">
      <c r="A12" t="s">
        <v>56</v>
      </c>
      <c r="B12" t="s">
        <v>14</v>
      </c>
      <c r="C12" t="s">
        <v>14</v>
      </c>
      <c r="D12" s="17" t="s">
        <v>85</v>
      </c>
      <c r="E12" t="s">
        <v>86</v>
      </c>
      <c r="F12" s="6" t="s">
        <v>87</v>
      </c>
      <c r="G12" s="17" t="s">
        <v>88</v>
      </c>
      <c r="H12" s="29">
        <v>3</v>
      </c>
      <c r="I12" s="29">
        <v>7</v>
      </c>
      <c r="J12" s="17" t="s">
        <v>21</v>
      </c>
      <c r="K12" s="17" t="s">
        <v>73</v>
      </c>
      <c r="L12" t="s">
        <v>21</v>
      </c>
      <c r="M12" t="s">
        <v>21</v>
      </c>
      <c r="N12" t="s">
        <v>69</v>
      </c>
      <c r="O12" s="29">
        <v>260</v>
      </c>
      <c r="P12" s="29">
        <v>25</v>
      </c>
      <c r="Q12" s="6">
        <v>0.16</v>
      </c>
      <c r="R12" s="6">
        <v>1.1000000000000001</v>
      </c>
      <c r="S12" s="6">
        <f t="shared" si="0"/>
        <v>0.16666666666666666</v>
      </c>
      <c r="U12" s="6"/>
    </row>
    <row r="13" spans="1:22">
      <c r="A13" t="s">
        <v>56</v>
      </c>
      <c r="B13" t="s">
        <v>14</v>
      </c>
      <c r="C13" t="s">
        <v>14</v>
      </c>
      <c r="D13" s="17" t="s">
        <v>85</v>
      </c>
      <c r="E13" t="s">
        <v>86</v>
      </c>
      <c r="F13" s="6" t="s">
        <v>89</v>
      </c>
      <c r="G13" s="17" t="s">
        <v>90</v>
      </c>
      <c r="H13" s="29">
        <v>4</v>
      </c>
      <c r="I13" s="29">
        <v>10</v>
      </c>
      <c r="J13" s="17" t="s">
        <v>21</v>
      </c>
      <c r="K13" s="17" t="s">
        <v>73</v>
      </c>
      <c r="L13" t="s">
        <v>21</v>
      </c>
      <c r="M13" t="s">
        <v>21</v>
      </c>
      <c r="N13" t="s">
        <v>69</v>
      </c>
      <c r="O13" s="29">
        <v>-170</v>
      </c>
      <c r="P13" s="29">
        <v>128</v>
      </c>
      <c r="Q13" s="6">
        <v>0.1</v>
      </c>
      <c r="R13" s="6">
        <v>0.98</v>
      </c>
      <c r="S13" s="6">
        <f t="shared" si="0"/>
        <v>0.85333333333333339</v>
      </c>
      <c r="U13" s="6"/>
    </row>
    <row r="14" spans="1:22">
      <c r="A14" t="s">
        <v>56</v>
      </c>
      <c r="B14" t="s">
        <v>14</v>
      </c>
      <c r="C14" t="s">
        <v>14</v>
      </c>
      <c r="D14" s="17" t="s">
        <v>85</v>
      </c>
      <c r="E14" t="s">
        <v>86</v>
      </c>
      <c r="F14" s="6" t="s">
        <v>91</v>
      </c>
      <c r="G14" s="17" t="s">
        <v>90</v>
      </c>
      <c r="H14" s="29">
        <v>4</v>
      </c>
      <c r="I14" s="29">
        <v>10</v>
      </c>
      <c r="J14" s="17" t="s">
        <v>21</v>
      </c>
      <c r="K14" s="17" t="s">
        <v>73</v>
      </c>
      <c r="L14" t="s">
        <v>21</v>
      </c>
      <c r="M14" t="s">
        <v>21</v>
      </c>
      <c r="N14" t="s">
        <v>69</v>
      </c>
      <c r="O14" s="29">
        <v>2000</v>
      </c>
      <c r="P14" s="29">
        <v>69</v>
      </c>
      <c r="Q14" s="6">
        <v>0.14000000000000001</v>
      </c>
      <c r="R14" s="6">
        <v>1.29</v>
      </c>
      <c r="S14" s="6">
        <f t="shared" si="0"/>
        <v>0.46</v>
      </c>
      <c r="U14" s="6"/>
    </row>
    <row r="15" spans="1:22">
      <c r="A15" t="s">
        <v>56</v>
      </c>
      <c r="B15" t="s">
        <v>14</v>
      </c>
      <c r="C15" t="s">
        <v>14</v>
      </c>
      <c r="D15" s="17" t="s">
        <v>85</v>
      </c>
      <c r="E15" t="s">
        <v>92</v>
      </c>
      <c r="F15" s="6" t="s">
        <v>74</v>
      </c>
      <c r="G15" s="17" t="s">
        <v>90</v>
      </c>
      <c r="H15" s="29">
        <v>7</v>
      </c>
      <c r="I15" s="29">
        <v>15</v>
      </c>
      <c r="J15" s="17" t="s">
        <v>21</v>
      </c>
      <c r="K15" s="17" t="s">
        <v>73</v>
      </c>
      <c r="L15" t="s">
        <v>21</v>
      </c>
      <c r="M15" t="s">
        <v>21</v>
      </c>
      <c r="N15" t="s">
        <v>69</v>
      </c>
      <c r="O15" s="29">
        <v>3000</v>
      </c>
      <c r="P15" s="29">
        <v>66</v>
      </c>
      <c r="Q15" s="6">
        <v>7.0000000000000007E-2</v>
      </c>
      <c r="R15" s="6">
        <v>1.43</v>
      </c>
      <c r="S15" s="6">
        <f t="shared" si="0"/>
        <v>0.44</v>
      </c>
      <c r="U15" s="6"/>
    </row>
    <row r="16" spans="1:22">
      <c r="A16" t="s">
        <v>56</v>
      </c>
      <c r="B16" t="s">
        <v>14</v>
      </c>
      <c r="C16" t="s">
        <v>14</v>
      </c>
      <c r="D16" s="17" t="s">
        <v>85</v>
      </c>
      <c r="E16" t="s">
        <v>93</v>
      </c>
      <c r="F16" s="6" t="s">
        <v>94</v>
      </c>
      <c r="G16" s="17" t="s">
        <v>95</v>
      </c>
      <c r="H16" s="29">
        <v>4</v>
      </c>
      <c r="I16" s="29">
        <v>7</v>
      </c>
      <c r="J16" s="17" t="s">
        <v>21</v>
      </c>
      <c r="K16" s="17" t="s">
        <v>73</v>
      </c>
      <c r="L16" t="s">
        <v>21</v>
      </c>
      <c r="M16" t="s">
        <v>21</v>
      </c>
      <c r="N16" t="s">
        <v>69</v>
      </c>
      <c r="O16" s="29">
        <v>2000</v>
      </c>
      <c r="P16" s="29">
        <v>60</v>
      </c>
      <c r="Q16" s="6">
        <v>0.15</v>
      </c>
      <c r="R16" s="6">
        <v>1.34</v>
      </c>
      <c r="S16" s="6">
        <f t="shared" si="0"/>
        <v>0.4</v>
      </c>
      <c r="U16" s="6"/>
    </row>
    <row r="17" spans="1:21">
      <c r="A17" t="s">
        <v>56</v>
      </c>
      <c r="B17" t="s">
        <v>14</v>
      </c>
      <c r="C17" t="s">
        <v>14</v>
      </c>
      <c r="D17" s="17" t="s">
        <v>85</v>
      </c>
      <c r="E17" t="s">
        <v>93</v>
      </c>
      <c r="F17" s="6" t="s">
        <v>96</v>
      </c>
      <c r="G17" s="17" t="s">
        <v>95</v>
      </c>
      <c r="H17" s="29">
        <v>3</v>
      </c>
      <c r="I17" s="29">
        <v>5</v>
      </c>
      <c r="J17" s="17" t="s">
        <v>21</v>
      </c>
      <c r="K17" s="17" t="s">
        <v>73</v>
      </c>
      <c r="L17" t="s">
        <v>21</v>
      </c>
      <c r="M17" t="s">
        <v>21</v>
      </c>
      <c r="N17" t="s">
        <v>69</v>
      </c>
      <c r="O17" s="29">
        <v>500</v>
      </c>
      <c r="P17" s="29">
        <v>27</v>
      </c>
      <c r="Q17" s="6">
        <v>0.18</v>
      </c>
      <c r="R17" s="6">
        <v>1.19</v>
      </c>
      <c r="S17" s="6">
        <f t="shared" si="0"/>
        <v>0.18</v>
      </c>
      <c r="U17" s="6"/>
    </row>
    <row r="18" spans="1:21">
      <c r="A18" t="s">
        <v>56</v>
      </c>
      <c r="B18" t="s">
        <v>14</v>
      </c>
      <c r="C18" t="s">
        <v>14</v>
      </c>
      <c r="D18" s="17" t="s">
        <v>85</v>
      </c>
      <c r="E18" t="s">
        <v>93</v>
      </c>
      <c r="F18" s="6" t="s">
        <v>97</v>
      </c>
      <c r="G18" s="17" t="s">
        <v>95</v>
      </c>
      <c r="H18" s="29">
        <v>2</v>
      </c>
      <c r="I18" s="29">
        <v>5</v>
      </c>
      <c r="J18" s="17" t="s">
        <v>21</v>
      </c>
      <c r="K18" s="17" t="s">
        <v>73</v>
      </c>
      <c r="L18" t="s">
        <v>21</v>
      </c>
      <c r="M18" t="s">
        <v>21</v>
      </c>
      <c r="N18" t="s">
        <v>69</v>
      </c>
      <c r="O18" s="29">
        <v>280</v>
      </c>
      <c r="P18" s="29">
        <v>31</v>
      </c>
      <c r="Q18" s="6">
        <v>0.22</v>
      </c>
      <c r="R18" s="6">
        <v>1.0900000000000001</v>
      </c>
      <c r="S18" s="6">
        <f t="shared" si="0"/>
        <v>0.20666666666666667</v>
      </c>
      <c r="U18" s="6"/>
    </row>
    <row r="19" spans="1:21">
      <c r="A19" t="s">
        <v>56</v>
      </c>
      <c r="B19" t="s">
        <v>14</v>
      </c>
      <c r="C19" t="s">
        <v>14</v>
      </c>
      <c r="D19" s="17" t="s">
        <v>85</v>
      </c>
      <c r="E19" t="s">
        <v>93</v>
      </c>
      <c r="F19" s="6" t="s">
        <v>98</v>
      </c>
      <c r="G19" s="17" t="s">
        <v>95</v>
      </c>
      <c r="H19" s="29">
        <v>3</v>
      </c>
      <c r="I19" s="29">
        <v>4</v>
      </c>
      <c r="J19" s="17" t="s">
        <v>21</v>
      </c>
      <c r="K19" s="17" t="s">
        <v>73</v>
      </c>
      <c r="L19" t="s">
        <v>21</v>
      </c>
      <c r="M19" t="s">
        <v>21</v>
      </c>
      <c r="N19" t="s">
        <v>69</v>
      </c>
      <c r="O19" s="29">
        <v>190</v>
      </c>
      <c r="P19" s="29">
        <v>33</v>
      </c>
      <c r="Q19" s="6">
        <v>0.18</v>
      </c>
      <c r="R19" s="6">
        <v>1.05</v>
      </c>
      <c r="S19" s="6">
        <f t="shared" si="0"/>
        <v>0.22</v>
      </c>
      <c r="U19" s="6"/>
    </row>
    <row r="20" spans="1:21">
      <c r="A20" t="s">
        <v>56</v>
      </c>
      <c r="B20" t="s">
        <v>14</v>
      </c>
      <c r="C20" t="s">
        <v>14</v>
      </c>
      <c r="D20" s="17" t="s">
        <v>85</v>
      </c>
      <c r="E20" t="s">
        <v>93</v>
      </c>
      <c r="F20" s="6" t="s">
        <v>99</v>
      </c>
      <c r="G20" s="17" t="s">
        <v>95</v>
      </c>
      <c r="H20" s="29">
        <v>3</v>
      </c>
      <c r="I20" s="29">
        <v>4</v>
      </c>
      <c r="J20" s="17" t="s">
        <v>21</v>
      </c>
      <c r="K20" s="17" t="s">
        <v>73</v>
      </c>
      <c r="L20" t="s">
        <v>21</v>
      </c>
      <c r="M20" t="s">
        <v>21</v>
      </c>
      <c r="N20" t="s">
        <v>69</v>
      </c>
      <c r="O20" s="29">
        <v>280</v>
      </c>
      <c r="P20" s="29">
        <v>15</v>
      </c>
      <c r="Q20" s="6">
        <v>0.2</v>
      </c>
      <c r="R20" s="6">
        <v>1.19</v>
      </c>
      <c r="S20" s="6">
        <f t="shared" si="0"/>
        <v>0.1</v>
      </c>
      <c r="U20" s="6"/>
    </row>
    <row r="21" spans="1:21">
      <c r="A21" t="s">
        <v>56</v>
      </c>
      <c r="B21" t="s">
        <v>14</v>
      </c>
      <c r="C21" t="s">
        <v>14</v>
      </c>
      <c r="D21" s="17" t="s">
        <v>85</v>
      </c>
      <c r="E21" t="s">
        <v>93</v>
      </c>
      <c r="F21" s="6" t="s">
        <v>100</v>
      </c>
      <c r="G21" s="17" t="s">
        <v>95</v>
      </c>
      <c r="H21" s="29">
        <v>4</v>
      </c>
      <c r="I21" s="29">
        <v>5</v>
      </c>
      <c r="J21" s="17" t="s">
        <v>21</v>
      </c>
      <c r="K21" s="17" t="s">
        <v>73</v>
      </c>
      <c r="L21" t="s">
        <v>21</v>
      </c>
      <c r="M21" t="s">
        <v>21</v>
      </c>
      <c r="N21" t="s">
        <v>69</v>
      </c>
      <c r="O21" s="29">
        <v>800</v>
      </c>
      <c r="P21" s="29">
        <v>35</v>
      </c>
      <c r="Q21" s="6">
        <v>0.2</v>
      </c>
      <c r="R21" s="6">
        <v>1.23</v>
      </c>
      <c r="S21" s="6">
        <f t="shared" si="0"/>
        <v>0.23333333333333334</v>
      </c>
      <c r="U21" s="6"/>
    </row>
    <row r="22" spans="1:21">
      <c r="A22" t="s">
        <v>56</v>
      </c>
      <c r="B22" t="s">
        <v>14</v>
      </c>
      <c r="C22" t="s">
        <v>14</v>
      </c>
      <c r="D22" s="17" t="s">
        <v>85</v>
      </c>
      <c r="E22" t="s">
        <v>101</v>
      </c>
      <c r="F22" s="6" t="s">
        <v>103</v>
      </c>
      <c r="G22" s="17" t="s">
        <v>95</v>
      </c>
      <c r="H22" s="29">
        <v>2</v>
      </c>
      <c r="I22" s="29">
        <v>4</v>
      </c>
      <c r="J22" s="17" t="s">
        <v>21</v>
      </c>
      <c r="K22" s="17" t="s">
        <v>73</v>
      </c>
      <c r="L22" t="s">
        <v>21</v>
      </c>
      <c r="M22" t="s">
        <v>21</v>
      </c>
      <c r="N22" t="s">
        <v>69</v>
      </c>
      <c r="O22" s="29">
        <v>320</v>
      </c>
      <c r="P22" s="29">
        <v>27</v>
      </c>
      <c r="Q22" s="6">
        <v>0.28999999999999998</v>
      </c>
      <c r="R22" s="6">
        <v>1.1200000000000001</v>
      </c>
      <c r="S22" s="6">
        <f t="shared" si="0"/>
        <v>0.18</v>
      </c>
      <c r="U22" s="6"/>
    </row>
    <row r="23" spans="1:21">
      <c r="A23" t="s">
        <v>56</v>
      </c>
      <c r="B23" t="s">
        <v>14</v>
      </c>
      <c r="C23" t="s">
        <v>14</v>
      </c>
      <c r="D23" s="17" t="s">
        <v>85</v>
      </c>
      <c r="E23" t="s">
        <v>101</v>
      </c>
      <c r="F23" s="6" t="s">
        <v>102</v>
      </c>
      <c r="G23" s="17" t="s">
        <v>95</v>
      </c>
      <c r="H23" s="29">
        <v>1</v>
      </c>
      <c r="I23" s="29">
        <v>3</v>
      </c>
      <c r="J23" s="17" t="s">
        <v>21</v>
      </c>
      <c r="K23" s="17" t="s">
        <v>73</v>
      </c>
      <c r="L23" t="s">
        <v>21</v>
      </c>
      <c r="M23" t="s">
        <v>21</v>
      </c>
      <c r="N23" t="s">
        <v>69</v>
      </c>
      <c r="O23" s="29">
        <v>1100</v>
      </c>
      <c r="P23" s="29">
        <v>23</v>
      </c>
      <c r="Q23" s="6">
        <v>0.3</v>
      </c>
      <c r="R23" s="6">
        <v>1.47</v>
      </c>
      <c r="S23" s="6">
        <f t="shared" si="0"/>
        <v>0.15333333333333332</v>
      </c>
      <c r="U23" s="6"/>
    </row>
    <row r="24" spans="1:21">
      <c r="A24" t="s">
        <v>56</v>
      </c>
      <c r="B24" t="s">
        <v>14</v>
      </c>
      <c r="C24" t="s">
        <v>14</v>
      </c>
      <c r="D24" s="17" t="s">
        <v>104</v>
      </c>
      <c r="E24" t="s">
        <v>105</v>
      </c>
      <c r="F24" s="6" t="s">
        <v>3</v>
      </c>
      <c r="G24" s="17" t="s">
        <v>95</v>
      </c>
      <c r="H24" s="29">
        <v>3</v>
      </c>
      <c r="I24" s="29">
        <v>5</v>
      </c>
      <c r="J24" s="17" t="s">
        <v>21</v>
      </c>
      <c r="K24" s="17" t="s">
        <v>73</v>
      </c>
      <c r="L24" t="s">
        <v>21</v>
      </c>
      <c r="M24" t="s">
        <v>21</v>
      </c>
      <c r="N24" t="s">
        <v>69</v>
      </c>
      <c r="O24" s="29">
        <v>1400</v>
      </c>
      <c r="P24" s="29">
        <v>14</v>
      </c>
      <c r="Q24" s="6">
        <v>0.21</v>
      </c>
      <c r="R24" s="6">
        <v>2</v>
      </c>
      <c r="S24" s="6">
        <f t="shared" si="0"/>
        <v>9.3333333333333338E-2</v>
      </c>
      <c r="U24" s="6"/>
    </row>
    <row r="25" spans="1:21">
      <c r="A25" s="15" t="s">
        <v>56</v>
      </c>
      <c r="B25" s="15" t="s">
        <v>14</v>
      </c>
      <c r="C25" s="15" t="s">
        <v>14</v>
      </c>
      <c r="D25" s="21" t="s">
        <v>104</v>
      </c>
      <c r="E25" s="15" t="s">
        <v>23</v>
      </c>
      <c r="F25" s="33" t="s">
        <v>106</v>
      </c>
      <c r="G25" s="21" t="s">
        <v>95</v>
      </c>
      <c r="H25" s="34">
        <v>3</v>
      </c>
      <c r="I25" s="34">
        <v>7</v>
      </c>
      <c r="J25" s="21" t="s">
        <v>21</v>
      </c>
      <c r="K25" s="21" t="s">
        <v>73</v>
      </c>
      <c r="L25" s="15" t="s">
        <v>21</v>
      </c>
      <c r="M25" s="15" t="s">
        <v>21</v>
      </c>
      <c r="N25" s="15" t="s">
        <v>69</v>
      </c>
      <c r="O25" s="34">
        <v>400</v>
      </c>
      <c r="P25" s="34">
        <v>12</v>
      </c>
      <c r="Q25" s="33">
        <v>0.16</v>
      </c>
      <c r="R25" s="33">
        <v>1.32</v>
      </c>
      <c r="S25" s="33">
        <f t="shared" si="0"/>
        <v>0.08</v>
      </c>
      <c r="U25" s="6"/>
    </row>
    <row r="26" spans="1:21">
      <c r="A26" t="s">
        <v>56</v>
      </c>
      <c r="B26" t="s">
        <v>14</v>
      </c>
      <c r="C26" t="s">
        <v>14</v>
      </c>
      <c r="D26" s="17" t="s">
        <v>104</v>
      </c>
      <c r="E26" t="s">
        <v>107</v>
      </c>
      <c r="F26" s="6" t="s">
        <v>108</v>
      </c>
      <c r="G26" s="17" t="s">
        <v>90</v>
      </c>
      <c r="H26" s="29">
        <v>3</v>
      </c>
      <c r="I26" s="29">
        <v>12</v>
      </c>
      <c r="J26" s="17" t="s">
        <v>21</v>
      </c>
      <c r="K26" s="17" t="s">
        <v>73</v>
      </c>
      <c r="L26" t="s">
        <v>21</v>
      </c>
      <c r="M26" t="s">
        <v>21</v>
      </c>
      <c r="N26" t="s">
        <v>69</v>
      </c>
      <c r="O26" s="29">
        <v>6500</v>
      </c>
      <c r="P26" s="29">
        <v>209</v>
      </c>
      <c r="Q26" s="6">
        <v>0.14000000000000001</v>
      </c>
      <c r="R26" s="6">
        <v>1.3</v>
      </c>
      <c r="S26" s="6">
        <f t="shared" ref="S26:S44" si="1">P26/450</f>
        <v>0.46444444444444444</v>
      </c>
      <c r="U26" s="6" t="s">
        <v>109</v>
      </c>
    </row>
    <row r="27" spans="1:21">
      <c r="A27" t="s">
        <v>56</v>
      </c>
      <c r="B27" t="s">
        <v>14</v>
      </c>
      <c r="C27" t="s">
        <v>14</v>
      </c>
      <c r="D27" s="17" t="s">
        <v>104</v>
      </c>
      <c r="E27" t="s">
        <v>23</v>
      </c>
      <c r="F27" s="6" t="s">
        <v>27</v>
      </c>
      <c r="G27" s="17" t="s">
        <v>90</v>
      </c>
      <c r="H27" s="29">
        <v>6</v>
      </c>
      <c r="I27" s="29">
        <v>14</v>
      </c>
      <c r="J27" s="17" t="s">
        <v>21</v>
      </c>
      <c r="K27" s="17" t="s">
        <v>73</v>
      </c>
      <c r="L27" t="s">
        <v>21</v>
      </c>
      <c r="M27" t="s">
        <v>21</v>
      </c>
      <c r="N27" t="s">
        <v>69</v>
      </c>
      <c r="O27" s="29">
        <v>3000</v>
      </c>
      <c r="P27" s="29">
        <v>55</v>
      </c>
      <c r="Q27" s="6">
        <v>0.1</v>
      </c>
      <c r="R27" s="6">
        <v>1.56</v>
      </c>
      <c r="S27" s="6">
        <f t="shared" si="1"/>
        <v>0.12222222222222222</v>
      </c>
      <c r="U27" s="6"/>
    </row>
    <row r="28" spans="1:21">
      <c r="A28" t="s">
        <v>56</v>
      </c>
      <c r="B28" t="s">
        <v>14</v>
      </c>
      <c r="C28" t="s">
        <v>14</v>
      </c>
      <c r="D28" s="17" t="s">
        <v>104</v>
      </c>
      <c r="E28" t="s">
        <v>23</v>
      </c>
      <c r="F28" s="6" t="s">
        <v>110</v>
      </c>
      <c r="G28" s="17" t="s">
        <v>90</v>
      </c>
      <c r="H28" s="29">
        <v>1</v>
      </c>
      <c r="I28" s="29">
        <v>2</v>
      </c>
      <c r="J28" s="17" t="s">
        <v>21</v>
      </c>
      <c r="K28" s="17" t="s">
        <v>73</v>
      </c>
      <c r="L28" t="s">
        <v>21</v>
      </c>
      <c r="M28" t="s">
        <v>21</v>
      </c>
      <c r="N28" t="s">
        <v>69</v>
      </c>
      <c r="O28" s="29">
        <v>2000</v>
      </c>
      <c r="P28" s="29">
        <v>55</v>
      </c>
      <c r="Q28" s="6">
        <v>0.27</v>
      </c>
      <c r="R28" s="6">
        <v>1.36</v>
      </c>
      <c r="S28" s="6">
        <f t="shared" si="1"/>
        <v>0.12222222222222222</v>
      </c>
      <c r="U28" s="6"/>
    </row>
    <row r="29" spans="1:21">
      <c r="A29" t="s">
        <v>56</v>
      </c>
      <c r="B29" t="s">
        <v>14</v>
      </c>
      <c r="C29" t="s">
        <v>14</v>
      </c>
      <c r="D29" s="17" t="s">
        <v>104</v>
      </c>
      <c r="E29" t="s">
        <v>37</v>
      </c>
      <c r="F29" s="6" t="s">
        <v>112</v>
      </c>
      <c r="G29" s="17" t="s">
        <v>90</v>
      </c>
      <c r="H29" s="29">
        <v>4</v>
      </c>
      <c r="I29" s="29">
        <v>5</v>
      </c>
      <c r="J29" s="17" t="s">
        <v>21</v>
      </c>
      <c r="K29" s="17" t="s">
        <v>73</v>
      </c>
      <c r="L29" t="s">
        <v>21</v>
      </c>
      <c r="M29" t="s">
        <v>21</v>
      </c>
      <c r="N29" t="s">
        <v>69</v>
      </c>
      <c r="O29" s="29">
        <v>2000</v>
      </c>
      <c r="P29" s="29">
        <v>46</v>
      </c>
      <c r="Q29" s="6">
        <v>0.19</v>
      </c>
      <c r="R29" s="6">
        <v>1.42</v>
      </c>
      <c r="S29" s="6">
        <f t="shared" si="1"/>
        <v>0.10222222222222223</v>
      </c>
      <c r="U29" s="6"/>
    </row>
    <row r="30" spans="1:21">
      <c r="A30" t="s">
        <v>56</v>
      </c>
      <c r="B30" t="s">
        <v>14</v>
      </c>
      <c r="C30" t="s">
        <v>14</v>
      </c>
      <c r="D30" s="17" t="s">
        <v>104</v>
      </c>
      <c r="E30" t="s">
        <v>37</v>
      </c>
      <c r="F30" s="6" t="s">
        <v>113</v>
      </c>
      <c r="G30" s="17" t="s">
        <v>90</v>
      </c>
      <c r="H30" s="29">
        <v>4</v>
      </c>
      <c r="I30" s="29">
        <v>5</v>
      </c>
      <c r="J30" s="17" t="s">
        <v>21</v>
      </c>
      <c r="K30" s="17" t="s">
        <v>73</v>
      </c>
      <c r="L30" t="s">
        <v>21</v>
      </c>
      <c r="M30" t="s">
        <v>21</v>
      </c>
      <c r="N30" t="s">
        <v>69</v>
      </c>
      <c r="O30" s="29">
        <v>600</v>
      </c>
      <c r="P30" s="29">
        <v>21</v>
      </c>
      <c r="Q30" s="6">
        <v>0.14000000000000001</v>
      </c>
      <c r="R30" s="6">
        <v>1.28</v>
      </c>
      <c r="S30" s="6">
        <f t="shared" si="1"/>
        <v>4.6666666666666669E-2</v>
      </c>
      <c r="U30" s="6"/>
    </row>
    <row r="31" spans="1:21">
      <c r="A31" t="s">
        <v>56</v>
      </c>
      <c r="B31" t="s">
        <v>14</v>
      </c>
      <c r="C31" t="s">
        <v>14</v>
      </c>
      <c r="D31" s="17" t="s">
        <v>104</v>
      </c>
      <c r="E31" t="s">
        <v>114</v>
      </c>
      <c r="F31" s="6" t="s">
        <v>115</v>
      </c>
      <c r="G31" s="17" t="s">
        <v>90</v>
      </c>
      <c r="H31" s="29">
        <v>3</v>
      </c>
      <c r="I31" s="29">
        <v>20</v>
      </c>
      <c r="J31" s="17" t="s">
        <v>21</v>
      </c>
      <c r="K31" s="17" t="s">
        <v>73</v>
      </c>
      <c r="L31" t="s">
        <v>21</v>
      </c>
      <c r="M31" t="s">
        <v>21</v>
      </c>
      <c r="N31" t="s">
        <v>69</v>
      </c>
      <c r="O31" s="29">
        <v>1600</v>
      </c>
      <c r="P31" s="29">
        <v>20</v>
      </c>
      <c r="Q31" s="6">
        <v>0.35</v>
      </c>
      <c r="R31" s="6">
        <v>1.81</v>
      </c>
      <c r="S31" s="6">
        <f t="shared" si="1"/>
        <v>4.4444444444444446E-2</v>
      </c>
      <c r="U31" s="6"/>
    </row>
    <row r="32" spans="1:21">
      <c r="A32" t="s">
        <v>56</v>
      </c>
      <c r="B32" t="s">
        <v>14</v>
      </c>
      <c r="C32" t="s">
        <v>14</v>
      </c>
      <c r="D32" s="17" t="s">
        <v>104</v>
      </c>
      <c r="E32" t="s">
        <v>37</v>
      </c>
      <c r="F32" s="6" t="s">
        <v>116</v>
      </c>
      <c r="G32" s="17" t="s">
        <v>90</v>
      </c>
      <c r="H32" s="29">
        <v>2</v>
      </c>
      <c r="I32" s="29">
        <v>5</v>
      </c>
      <c r="J32" s="17" t="s">
        <v>21</v>
      </c>
      <c r="K32" s="17" t="s">
        <v>73</v>
      </c>
      <c r="L32" t="s">
        <v>21</v>
      </c>
      <c r="M32" t="s">
        <v>21</v>
      </c>
      <c r="N32" t="s">
        <v>69</v>
      </c>
      <c r="O32" s="29">
        <v>4800</v>
      </c>
      <c r="P32" s="29">
        <v>151</v>
      </c>
      <c r="Q32" s="6">
        <v>0.25</v>
      </c>
      <c r="R32" s="6">
        <v>1.32</v>
      </c>
      <c r="S32" s="6">
        <f t="shared" si="1"/>
        <v>0.33555555555555555</v>
      </c>
      <c r="U32" s="6"/>
    </row>
    <row r="33" spans="1:21">
      <c r="A33" t="s">
        <v>56</v>
      </c>
      <c r="B33" t="s">
        <v>14</v>
      </c>
      <c r="C33" t="s">
        <v>14</v>
      </c>
      <c r="D33" s="17" t="s">
        <v>117</v>
      </c>
      <c r="E33" t="s">
        <v>34</v>
      </c>
      <c r="F33" s="6" t="s">
        <v>27</v>
      </c>
      <c r="G33" s="17" t="s">
        <v>95</v>
      </c>
      <c r="H33" s="29">
        <v>3</v>
      </c>
      <c r="I33" s="29">
        <v>10</v>
      </c>
      <c r="J33" s="17" t="s">
        <v>21</v>
      </c>
      <c r="K33" s="17" t="s">
        <v>73</v>
      </c>
      <c r="L33" t="s">
        <v>21</v>
      </c>
      <c r="M33" t="s">
        <v>21</v>
      </c>
      <c r="N33" t="s">
        <v>69</v>
      </c>
      <c r="O33" s="29">
        <v>8500</v>
      </c>
      <c r="P33" s="29">
        <v>65</v>
      </c>
      <c r="Q33" s="6">
        <v>0.21</v>
      </c>
      <c r="R33" s="6">
        <v>2.33</v>
      </c>
      <c r="S33" s="6">
        <f t="shared" si="1"/>
        <v>0.14444444444444443</v>
      </c>
      <c r="U33" s="6"/>
    </row>
    <row r="34" spans="1:21">
      <c r="A34" t="s">
        <v>56</v>
      </c>
      <c r="B34" t="s">
        <v>14</v>
      </c>
      <c r="C34" t="s">
        <v>14</v>
      </c>
      <c r="D34" s="17" t="s">
        <v>117</v>
      </c>
      <c r="E34" t="s">
        <v>34</v>
      </c>
      <c r="F34" s="6" t="s">
        <v>91</v>
      </c>
      <c r="G34" s="17" t="s">
        <v>95</v>
      </c>
      <c r="H34" s="29">
        <v>5</v>
      </c>
      <c r="I34" s="29">
        <v>6</v>
      </c>
      <c r="J34" s="17" t="s">
        <v>21</v>
      </c>
      <c r="K34" s="17" t="s">
        <v>73</v>
      </c>
      <c r="L34" t="s">
        <v>21</v>
      </c>
      <c r="M34" t="s">
        <v>21</v>
      </c>
      <c r="N34" t="s">
        <v>69</v>
      </c>
      <c r="O34" s="29">
        <v>8500</v>
      </c>
      <c r="P34" s="29">
        <v>40</v>
      </c>
      <c r="Q34" s="6">
        <v>0.17</v>
      </c>
      <c r="R34" s="6">
        <v>1.72</v>
      </c>
      <c r="S34" s="6">
        <f t="shared" si="1"/>
        <v>8.8888888888888892E-2</v>
      </c>
      <c r="U34" s="6"/>
    </row>
    <row r="35" spans="1:21">
      <c r="A35" t="s">
        <v>56</v>
      </c>
      <c r="B35" t="s">
        <v>14</v>
      </c>
      <c r="C35" t="s">
        <v>14</v>
      </c>
      <c r="D35" s="17" t="s">
        <v>117</v>
      </c>
      <c r="E35" t="s">
        <v>118</v>
      </c>
      <c r="F35" s="6" t="s">
        <v>111</v>
      </c>
      <c r="G35" s="17" t="s">
        <v>95</v>
      </c>
      <c r="H35" s="29">
        <v>1</v>
      </c>
      <c r="I35" s="29">
        <v>20</v>
      </c>
      <c r="J35" s="17" t="s">
        <v>21</v>
      </c>
      <c r="K35" s="17" t="s">
        <v>73</v>
      </c>
      <c r="L35" t="s">
        <v>21</v>
      </c>
      <c r="M35" t="s">
        <v>21</v>
      </c>
      <c r="N35" t="s">
        <v>69</v>
      </c>
      <c r="O35" s="29">
        <v>7500</v>
      </c>
      <c r="P35" s="29">
        <v>239</v>
      </c>
      <c r="Q35" s="6">
        <v>0.13</v>
      </c>
      <c r="R35" s="6">
        <v>1.32</v>
      </c>
      <c r="S35" s="6">
        <f t="shared" si="1"/>
        <v>0.53111111111111109</v>
      </c>
      <c r="U35" s="6"/>
    </row>
    <row r="36" spans="1:21">
      <c r="A36" t="s">
        <v>56</v>
      </c>
      <c r="B36" t="s">
        <v>14</v>
      </c>
      <c r="C36" t="s">
        <v>14</v>
      </c>
      <c r="D36" s="17" t="s">
        <v>117</v>
      </c>
      <c r="E36" t="s">
        <v>118</v>
      </c>
      <c r="F36" s="6" t="s">
        <v>119</v>
      </c>
      <c r="G36" s="17" t="s">
        <v>90</v>
      </c>
      <c r="H36" s="29">
        <v>4</v>
      </c>
      <c r="I36" s="29">
        <v>6</v>
      </c>
      <c r="J36" s="17" t="s">
        <v>21</v>
      </c>
      <c r="K36" s="17" t="s">
        <v>73</v>
      </c>
      <c r="L36" t="s">
        <v>21</v>
      </c>
      <c r="M36" t="s">
        <v>21</v>
      </c>
      <c r="N36" t="s">
        <v>69</v>
      </c>
      <c r="O36" s="29">
        <v>1900</v>
      </c>
      <c r="P36" s="29">
        <v>72</v>
      </c>
      <c r="Q36" s="6">
        <v>0.13</v>
      </c>
      <c r="R36" s="6">
        <v>1.27</v>
      </c>
      <c r="S36" s="6">
        <f t="shared" si="1"/>
        <v>0.16</v>
      </c>
      <c r="U36" s="6"/>
    </row>
    <row r="37" spans="1:21">
      <c r="A37" t="s">
        <v>56</v>
      </c>
      <c r="B37" t="s">
        <v>14</v>
      </c>
      <c r="C37" t="s">
        <v>14</v>
      </c>
      <c r="D37" s="17" t="s">
        <v>117</v>
      </c>
      <c r="E37" t="s">
        <v>120</v>
      </c>
      <c r="F37" s="6" t="s">
        <v>121</v>
      </c>
      <c r="G37" s="17" t="s">
        <v>90</v>
      </c>
      <c r="H37" s="29">
        <v>2</v>
      </c>
      <c r="I37" s="29">
        <v>4</v>
      </c>
      <c r="J37" s="17" t="s">
        <v>21</v>
      </c>
      <c r="K37" s="17" t="s">
        <v>73</v>
      </c>
      <c r="L37" t="s">
        <v>21</v>
      </c>
      <c r="M37" t="s">
        <v>21</v>
      </c>
      <c r="N37" t="s">
        <v>69</v>
      </c>
      <c r="O37" s="29">
        <v>1900</v>
      </c>
      <c r="P37" s="29">
        <v>77</v>
      </c>
      <c r="Q37" s="6">
        <v>0.23</v>
      </c>
      <c r="R37" s="6">
        <v>1.19</v>
      </c>
      <c r="S37" s="6">
        <f t="shared" si="1"/>
        <v>0.1711111111111111</v>
      </c>
      <c r="U37" s="6"/>
    </row>
    <row r="38" spans="1:21">
      <c r="A38" t="s">
        <v>56</v>
      </c>
      <c r="B38" t="s">
        <v>14</v>
      </c>
      <c r="C38" t="s">
        <v>14</v>
      </c>
      <c r="D38" s="17" t="s">
        <v>122</v>
      </c>
      <c r="E38" t="s">
        <v>2</v>
      </c>
      <c r="F38" s="6" t="s">
        <v>123</v>
      </c>
      <c r="G38" s="17" t="s">
        <v>90</v>
      </c>
      <c r="H38" s="29">
        <v>1</v>
      </c>
      <c r="I38" s="29">
        <v>5</v>
      </c>
      <c r="J38" s="17" t="s">
        <v>21</v>
      </c>
      <c r="K38" s="17" t="s">
        <v>73</v>
      </c>
      <c r="L38" t="s">
        <v>21</v>
      </c>
      <c r="M38" t="s">
        <v>21</v>
      </c>
      <c r="N38" t="s">
        <v>69</v>
      </c>
      <c r="O38" s="29">
        <v>3800</v>
      </c>
      <c r="P38" s="29">
        <v>25</v>
      </c>
      <c r="Q38" s="6">
        <v>0.32</v>
      </c>
      <c r="R38" s="6">
        <v>2.4900000000000002</v>
      </c>
      <c r="S38" s="6">
        <f t="shared" si="1"/>
        <v>5.5555555555555552E-2</v>
      </c>
      <c r="U38" s="6"/>
    </row>
    <row r="39" spans="1:21">
      <c r="A39" t="s">
        <v>56</v>
      </c>
      <c r="B39" t="s">
        <v>14</v>
      </c>
      <c r="C39" t="s">
        <v>14</v>
      </c>
      <c r="D39" s="17" t="s">
        <v>122</v>
      </c>
      <c r="E39" t="s">
        <v>23</v>
      </c>
      <c r="F39" s="6" t="s">
        <v>74</v>
      </c>
      <c r="G39" s="17" t="s">
        <v>90</v>
      </c>
      <c r="H39" s="29">
        <v>1</v>
      </c>
      <c r="I39" s="29">
        <v>3</v>
      </c>
      <c r="J39" s="17" t="s">
        <v>21</v>
      </c>
      <c r="K39" s="17" t="s">
        <v>73</v>
      </c>
      <c r="L39" t="s">
        <v>21</v>
      </c>
      <c r="M39" t="s">
        <v>21</v>
      </c>
      <c r="N39" t="s">
        <v>69</v>
      </c>
      <c r="O39" s="29">
        <v>3800</v>
      </c>
      <c r="P39" s="29">
        <v>261</v>
      </c>
      <c r="Q39" s="6">
        <v>0.18</v>
      </c>
      <c r="R39" s="6">
        <v>1.1399999999999999</v>
      </c>
      <c r="S39" s="6">
        <f t="shared" si="1"/>
        <v>0.57999999999999996</v>
      </c>
      <c r="U39" s="6"/>
    </row>
    <row r="40" spans="1:21">
      <c r="A40" t="s">
        <v>56</v>
      </c>
      <c r="B40" t="s">
        <v>14</v>
      </c>
      <c r="C40" t="s">
        <v>14</v>
      </c>
      <c r="D40" s="17" t="s">
        <v>122</v>
      </c>
      <c r="E40" t="s">
        <v>23</v>
      </c>
      <c r="F40" s="6" t="s">
        <v>91</v>
      </c>
      <c r="G40" s="17" t="s">
        <v>90</v>
      </c>
      <c r="H40" s="29">
        <v>4</v>
      </c>
      <c r="I40" s="29">
        <v>6</v>
      </c>
      <c r="J40" s="17" t="s">
        <v>21</v>
      </c>
      <c r="K40" s="17" t="s">
        <v>73</v>
      </c>
      <c r="L40" t="s">
        <v>21</v>
      </c>
      <c r="M40" t="s">
        <v>21</v>
      </c>
      <c r="N40" t="s">
        <v>69</v>
      </c>
      <c r="O40" s="29">
        <v>3400</v>
      </c>
      <c r="P40" s="29">
        <v>71</v>
      </c>
      <c r="Q40" s="6">
        <v>0.15</v>
      </c>
      <c r="R40" s="6">
        <v>1.49</v>
      </c>
      <c r="S40" s="6">
        <f t="shared" si="1"/>
        <v>0.15777777777777777</v>
      </c>
      <c r="U40" s="6"/>
    </row>
    <row r="41" spans="1:21">
      <c r="A41" t="s">
        <v>56</v>
      </c>
      <c r="B41" t="s">
        <v>14</v>
      </c>
      <c r="C41" t="s">
        <v>14</v>
      </c>
      <c r="D41" s="17" t="s">
        <v>122</v>
      </c>
      <c r="E41" t="s">
        <v>23</v>
      </c>
      <c r="F41" s="6" t="s">
        <v>124</v>
      </c>
      <c r="G41" s="17" t="s">
        <v>90</v>
      </c>
      <c r="H41" s="29">
        <v>4</v>
      </c>
      <c r="I41" s="29">
        <v>5</v>
      </c>
      <c r="J41" s="17" t="s">
        <v>21</v>
      </c>
      <c r="K41" s="17" t="s">
        <v>73</v>
      </c>
      <c r="L41" t="s">
        <v>21</v>
      </c>
      <c r="M41" t="s">
        <v>21</v>
      </c>
      <c r="N41" t="s">
        <v>69</v>
      </c>
      <c r="O41" s="29">
        <v>4200</v>
      </c>
      <c r="P41" s="29">
        <v>64</v>
      </c>
      <c r="Q41" s="6">
        <v>0.15</v>
      </c>
      <c r="R41" s="6">
        <v>1.67</v>
      </c>
      <c r="S41" s="6">
        <f t="shared" si="1"/>
        <v>0.14222222222222222</v>
      </c>
      <c r="U41" s="6"/>
    </row>
    <row r="42" spans="1:21">
      <c r="A42" t="s">
        <v>56</v>
      </c>
      <c r="B42" t="s">
        <v>14</v>
      </c>
      <c r="C42" t="s">
        <v>14</v>
      </c>
      <c r="D42" s="17" t="s">
        <v>125</v>
      </c>
      <c r="E42" t="s">
        <v>2</v>
      </c>
      <c r="F42" s="6" t="s">
        <v>22</v>
      </c>
      <c r="G42" s="17" t="s">
        <v>126</v>
      </c>
      <c r="H42" s="29">
        <v>4</v>
      </c>
      <c r="I42" s="29">
        <v>9</v>
      </c>
      <c r="J42" s="17" t="s">
        <v>21</v>
      </c>
      <c r="K42" s="17" t="s">
        <v>73</v>
      </c>
      <c r="L42" t="s">
        <v>21</v>
      </c>
      <c r="M42" t="s">
        <v>21</v>
      </c>
      <c r="N42" t="s">
        <v>69</v>
      </c>
      <c r="O42" s="29">
        <v>15000</v>
      </c>
      <c r="P42" s="29">
        <v>425</v>
      </c>
      <c r="Q42" s="6">
        <v>0.12</v>
      </c>
      <c r="R42" s="6">
        <v>1.36</v>
      </c>
      <c r="S42" s="6">
        <f t="shared" si="1"/>
        <v>0.94444444444444442</v>
      </c>
      <c r="U42" s="6"/>
    </row>
    <row r="43" spans="1:21">
      <c r="A43" t="s">
        <v>56</v>
      </c>
      <c r="B43" t="s">
        <v>14</v>
      </c>
      <c r="C43" t="s">
        <v>14</v>
      </c>
      <c r="D43" s="17" t="s">
        <v>127</v>
      </c>
      <c r="E43" t="s">
        <v>2</v>
      </c>
      <c r="F43" s="6" t="s">
        <v>22</v>
      </c>
      <c r="G43" s="17" t="s">
        <v>90</v>
      </c>
      <c r="H43" s="29">
        <v>5</v>
      </c>
      <c r="I43" s="29">
        <v>7</v>
      </c>
      <c r="J43" s="17" t="s">
        <v>21</v>
      </c>
      <c r="K43" s="17" t="s">
        <v>73</v>
      </c>
      <c r="L43" t="s">
        <v>21</v>
      </c>
      <c r="M43" t="s">
        <v>21</v>
      </c>
      <c r="N43" t="s">
        <v>69</v>
      </c>
      <c r="O43" s="29">
        <v>6500</v>
      </c>
      <c r="P43" s="29">
        <v>134</v>
      </c>
      <c r="Q43" s="6">
        <v>0.11</v>
      </c>
      <c r="R43" s="6">
        <v>1.5</v>
      </c>
      <c r="S43" s="6">
        <f t="shared" si="1"/>
        <v>0.29777777777777775</v>
      </c>
      <c r="U43" s="6"/>
    </row>
    <row r="44" spans="1:21">
      <c r="A44" t="s">
        <v>56</v>
      </c>
      <c r="B44" t="s">
        <v>14</v>
      </c>
      <c r="C44" t="s">
        <v>14</v>
      </c>
      <c r="D44" s="17" t="s">
        <v>128</v>
      </c>
      <c r="E44" t="s">
        <v>132</v>
      </c>
      <c r="F44" t="s">
        <v>132</v>
      </c>
      <c r="G44" s="17" t="s">
        <v>90</v>
      </c>
      <c r="H44" s="29" t="s">
        <v>131</v>
      </c>
      <c r="I44" s="29" t="s">
        <v>131</v>
      </c>
      <c r="J44" s="17">
        <v>13.8</v>
      </c>
      <c r="K44" s="17">
        <v>25.9</v>
      </c>
      <c r="L44" t="s">
        <v>21</v>
      </c>
      <c r="M44" t="s">
        <v>21</v>
      </c>
      <c r="N44" t="s">
        <v>69</v>
      </c>
      <c r="O44" s="29">
        <v>6000</v>
      </c>
      <c r="P44" s="29">
        <v>239</v>
      </c>
      <c r="Q44" s="6">
        <v>7.0000000000000007E-2</v>
      </c>
      <c r="R44" s="6">
        <v>1.25</v>
      </c>
      <c r="S44" s="6">
        <f t="shared" si="1"/>
        <v>0.53111111111111109</v>
      </c>
      <c r="U44" s="6"/>
    </row>
    <row r="45" spans="1:21">
      <c r="A45" t="s">
        <v>56</v>
      </c>
      <c r="B45" t="s">
        <v>14</v>
      </c>
      <c r="C45" t="s">
        <v>14</v>
      </c>
      <c r="D45" s="17" t="s">
        <v>129</v>
      </c>
      <c r="E45" t="s">
        <v>132</v>
      </c>
      <c r="F45" t="s">
        <v>132</v>
      </c>
      <c r="Q45" s="6"/>
      <c r="R45" s="6"/>
    </row>
    <row r="46" spans="1:21">
      <c r="A46" t="s">
        <v>56</v>
      </c>
      <c r="B46" t="s">
        <v>14</v>
      </c>
      <c r="C46" t="s">
        <v>14</v>
      </c>
      <c r="D46" s="17" t="s">
        <v>130</v>
      </c>
      <c r="E46" t="s">
        <v>132</v>
      </c>
      <c r="F46" t="s">
        <v>132</v>
      </c>
      <c r="Q46" s="6"/>
      <c r="R46" s="6"/>
    </row>
    <row r="47" spans="1:21">
      <c r="A47" t="s">
        <v>56</v>
      </c>
      <c r="B47" t="s">
        <v>14</v>
      </c>
      <c r="C47" t="s">
        <v>14</v>
      </c>
      <c r="D47" s="17" t="s">
        <v>133</v>
      </c>
      <c r="E47" t="s">
        <v>132</v>
      </c>
      <c r="F47" t="s">
        <v>132</v>
      </c>
      <c r="G47" s="17" t="s">
        <v>134</v>
      </c>
      <c r="H47" s="29" t="s">
        <v>131</v>
      </c>
      <c r="I47" s="29" t="s">
        <v>135</v>
      </c>
      <c r="J47" s="17">
        <v>10.1</v>
      </c>
      <c r="K47" s="17">
        <v>28.6</v>
      </c>
      <c r="L47" t="s">
        <v>21</v>
      </c>
      <c r="M47" t="s">
        <v>21</v>
      </c>
      <c r="N47" t="s">
        <v>69</v>
      </c>
      <c r="O47" s="29">
        <v>7000</v>
      </c>
      <c r="P47" s="29">
        <v>281</v>
      </c>
      <c r="Q47" s="6">
        <v>0.08</v>
      </c>
      <c r="R47" s="6">
        <v>1.25</v>
      </c>
      <c r="S47" s="6">
        <f>P47/450</f>
        <v>0.62444444444444447</v>
      </c>
    </row>
    <row r="48" spans="1:21">
      <c r="A48" t="s">
        <v>56</v>
      </c>
      <c r="B48" t="s">
        <v>14</v>
      </c>
      <c r="C48" t="s">
        <v>14</v>
      </c>
      <c r="D48" s="17" t="s">
        <v>136</v>
      </c>
      <c r="E48" t="s">
        <v>132</v>
      </c>
      <c r="F48" t="s">
        <v>132</v>
      </c>
      <c r="G48" s="17" t="s">
        <v>90</v>
      </c>
      <c r="H48" s="29" t="s">
        <v>131</v>
      </c>
      <c r="I48" s="29" t="s">
        <v>135</v>
      </c>
      <c r="J48" s="17">
        <v>7.54</v>
      </c>
      <c r="K48" s="17">
        <v>12.81</v>
      </c>
      <c r="L48" t="s">
        <v>21</v>
      </c>
      <c r="M48" t="s">
        <v>21</v>
      </c>
      <c r="N48" t="s">
        <v>69</v>
      </c>
      <c r="O48" s="29">
        <v>8600</v>
      </c>
      <c r="P48" s="29">
        <v>164</v>
      </c>
      <c r="Q48" s="6">
        <v>0.14000000000000001</v>
      </c>
      <c r="R48" s="6">
        <v>1.51</v>
      </c>
      <c r="S48" s="6">
        <f>P48/450</f>
        <v>0.36444444444444446</v>
      </c>
    </row>
    <row r="49" spans="1:21">
      <c r="A49" t="s">
        <v>56</v>
      </c>
      <c r="B49" t="s">
        <v>14</v>
      </c>
      <c r="C49" t="s">
        <v>14</v>
      </c>
      <c r="D49" s="17" t="s">
        <v>137</v>
      </c>
      <c r="E49" t="s">
        <v>140</v>
      </c>
      <c r="F49" t="s">
        <v>141</v>
      </c>
      <c r="G49" s="17" t="s">
        <v>95</v>
      </c>
      <c r="H49" s="29" t="s">
        <v>131</v>
      </c>
      <c r="I49" s="29" t="s">
        <v>131</v>
      </c>
      <c r="J49" s="17">
        <v>23.3</v>
      </c>
      <c r="K49" s="17">
        <v>50</v>
      </c>
      <c r="L49" t="s">
        <v>21</v>
      </c>
      <c r="M49" t="s">
        <v>21</v>
      </c>
      <c r="N49" t="s">
        <v>69</v>
      </c>
      <c r="O49" s="29">
        <v>16000</v>
      </c>
      <c r="P49" s="29">
        <v>114</v>
      </c>
      <c r="Q49" s="6">
        <v>0.08</v>
      </c>
      <c r="R49" s="6">
        <v>2.4700000000000002</v>
      </c>
      <c r="S49" s="6">
        <f>P49/450</f>
        <v>0.25333333333333335</v>
      </c>
    </row>
    <row r="50" spans="1:21">
      <c r="A50" t="s">
        <v>56</v>
      </c>
      <c r="B50" t="s">
        <v>14</v>
      </c>
      <c r="C50" t="s">
        <v>14</v>
      </c>
      <c r="D50" s="17" t="s">
        <v>138</v>
      </c>
      <c r="E50" t="s">
        <v>140</v>
      </c>
      <c r="F50" t="s">
        <v>141</v>
      </c>
      <c r="Q50" s="6"/>
      <c r="R50" s="6"/>
    </row>
    <row r="51" spans="1:21">
      <c r="A51" t="s">
        <v>56</v>
      </c>
      <c r="B51" t="s">
        <v>14</v>
      </c>
      <c r="C51" t="s">
        <v>14</v>
      </c>
      <c r="D51" s="17" t="s">
        <v>139</v>
      </c>
      <c r="E51" t="s">
        <v>140</v>
      </c>
      <c r="F51" t="s">
        <v>141</v>
      </c>
      <c r="Q51" s="6"/>
      <c r="R51" s="6"/>
    </row>
    <row r="52" spans="1:21">
      <c r="A52" t="s">
        <v>56</v>
      </c>
      <c r="B52" t="s">
        <v>14</v>
      </c>
      <c r="C52" t="s">
        <v>14</v>
      </c>
      <c r="D52" s="17" t="s">
        <v>142</v>
      </c>
      <c r="E52" t="s">
        <v>140</v>
      </c>
      <c r="F52" t="s">
        <v>141</v>
      </c>
      <c r="G52" s="17" t="s">
        <v>95</v>
      </c>
      <c r="H52" s="29" t="s">
        <v>131</v>
      </c>
      <c r="I52" s="29" t="s">
        <v>131</v>
      </c>
      <c r="J52" s="17">
        <v>8.65</v>
      </c>
      <c r="K52" s="17">
        <v>12.14</v>
      </c>
      <c r="L52" t="s">
        <v>21</v>
      </c>
      <c r="M52" t="s">
        <v>21</v>
      </c>
      <c r="N52" t="s">
        <v>69</v>
      </c>
      <c r="O52" s="29">
        <v>3400</v>
      </c>
      <c r="P52" s="29">
        <v>70</v>
      </c>
      <c r="Q52" s="6">
        <v>0.14000000000000001</v>
      </c>
      <c r="R52" s="6">
        <v>1.5</v>
      </c>
      <c r="S52" s="6">
        <f>P52/450</f>
        <v>0.15555555555555556</v>
      </c>
    </row>
    <row r="53" spans="1:21">
      <c r="A53" t="s">
        <v>56</v>
      </c>
      <c r="B53" t="s">
        <v>14</v>
      </c>
      <c r="C53" t="s">
        <v>14</v>
      </c>
      <c r="D53" s="17" t="s">
        <v>143</v>
      </c>
      <c r="E53" t="s">
        <v>148</v>
      </c>
      <c r="F53" t="s">
        <v>149</v>
      </c>
      <c r="G53" s="17" t="s">
        <v>90</v>
      </c>
      <c r="H53" s="29" t="s">
        <v>131</v>
      </c>
      <c r="I53" s="29" t="s">
        <v>131</v>
      </c>
      <c r="J53" s="17">
        <v>8.5</v>
      </c>
      <c r="K53" s="17">
        <v>35</v>
      </c>
      <c r="L53" t="s">
        <v>21</v>
      </c>
      <c r="M53" t="s">
        <v>21</v>
      </c>
      <c r="N53" t="s">
        <v>69</v>
      </c>
      <c r="O53" s="29">
        <v>13000</v>
      </c>
      <c r="P53" s="29">
        <v>230</v>
      </c>
      <c r="Q53" s="6">
        <v>0.1</v>
      </c>
      <c r="R53" s="6">
        <v>1.59</v>
      </c>
      <c r="S53" s="6">
        <f>P53/450</f>
        <v>0.51111111111111107</v>
      </c>
      <c r="U53" t="s">
        <v>32</v>
      </c>
    </row>
    <row r="54" spans="1:21">
      <c r="A54" t="s">
        <v>56</v>
      </c>
      <c r="B54" t="s">
        <v>14</v>
      </c>
      <c r="C54" t="s">
        <v>14</v>
      </c>
      <c r="D54" s="17" t="s">
        <v>144</v>
      </c>
      <c r="E54" t="s">
        <v>148</v>
      </c>
      <c r="F54" t="s">
        <v>149</v>
      </c>
      <c r="Q54" s="6"/>
      <c r="R54" s="6"/>
    </row>
    <row r="55" spans="1:21">
      <c r="A55" t="s">
        <v>56</v>
      </c>
      <c r="B55" t="s">
        <v>14</v>
      </c>
      <c r="C55" t="s">
        <v>14</v>
      </c>
      <c r="D55" s="17" t="s">
        <v>145</v>
      </c>
      <c r="E55" t="s">
        <v>148</v>
      </c>
      <c r="F55" t="s">
        <v>149</v>
      </c>
      <c r="Q55" s="6"/>
      <c r="R55" s="6"/>
    </row>
    <row r="56" spans="1:21">
      <c r="A56" t="s">
        <v>56</v>
      </c>
      <c r="B56" t="s">
        <v>14</v>
      </c>
      <c r="C56" t="s">
        <v>14</v>
      </c>
      <c r="D56" s="17" t="s">
        <v>146</v>
      </c>
      <c r="E56" t="s">
        <v>148</v>
      </c>
      <c r="F56" t="s">
        <v>149</v>
      </c>
      <c r="Q56" s="6"/>
      <c r="R56" s="6"/>
    </row>
    <row r="57" spans="1:21">
      <c r="A57" t="s">
        <v>56</v>
      </c>
      <c r="B57" t="s">
        <v>48</v>
      </c>
      <c r="C57" t="s">
        <v>48</v>
      </c>
      <c r="D57" s="17" t="s">
        <v>150</v>
      </c>
      <c r="E57" t="s">
        <v>151</v>
      </c>
      <c r="F57" t="s">
        <v>152</v>
      </c>
      <c r="G57" s="17" t="s">
        <v>90</v>
      </c>
      <c r="H57" s="29">
        <v>1</v>
      </c>
      <c r="I57" s="29">
        <v>3</v>
      </c>
      <c r="J57" s="17">
        <v>3.4</v>
      </c>
      <c r="K57" s="17">
        <v>50</v>
      </c>
      <c r="L57" t="s">
        <v>21</v>
      </c>
      <c r="M57" t="s">
        <v>21</v>
      </c>
      <c r="N57" t="s">
        <v>69</v>
      </c>
      <c r="O57" s="29">
        <v>1600</v>
      </c>
      <c r="P57" s="29">
        <v>87</v>
      </c>
      <c r="Q57" s="6">
        <v>0.34</v>
      </c>
      <c r="R57" s="6">
        <v>1.17</v>
      </c>
      <c r="S57" s="6">
        <f t="shared" ref="S57:S72" si="2">P57/450</f>
        <v>0.19333333333333333</v>
      </c>
    </row>
    <row r="58" spans="1:21">
      <c r="A58" t="s">
        <v>56</v>
      </c>
      <c r="B58" t="s">
        <v>48</v>
      </c>
      <c r="C58" t="s">
        <v>48</v>
      </c>
      <c r="D58" s="17" t="s">
        <v>150</v>
      </c>
      <c r="E58" t="s">
        <v>151</v>
      </c>
      <c r="F58" t="s">
        <v>153</v>
      </c>
      <c r="G58" s="17" t="s">
        <v>90</v>
      </c>
      <c r="H58" s="29" t="s">
        <v>131</v>
      </c>
      <c r="I58" s="29" t="s">
        <v>131</v>
      </c>
      <c r="J58" s="17">
        <v>2.5</v>
      </c>
      <c r="K58" s="17">
        <v>50</v>
      </c>
      <c r="L58" t="s">
        <v>21</v>
      </c>
      <c r="M58" t="s">
        <v>21</v>
      </c>
      <c r="N58" t="s">
        <v>69</v>
      </c>
      <c r="O58" s="29">
        <v>3000</v>
      </c>
      <c r="P58" s="29">
        <v>54</v>
      </c>
      <c r="Q58" s="6">
        <v>0.42</v>
      </c>
      <c r="R58" s="6">
        <v>1.56</v>
      </c>
      <c r="S58" s="6">
        <f t="shared" si="2"/>
        <v>0.12</v>
      </c>
    </row>
    <row r="59" spans="1:21">
      <c r="A59" t="s">
        <v>56</v>
      </c>
      <c r="B59" t="s">
        <v>48</v>
      </c>
      <c r="C59" t="s">
        <v>48</v>
      </c>
      <c r="D59" s="17" t="s">
        <v>150</v>
      </c>
      <c r="E59" t="s">
        <v>151</v>
      </c>
      <c r="F59" t="s">
        <v>154</v>
      </c>
      <c r="G59" s="17" t="s">
        <v>90</v>
      </c>
      <c r="H59" s="29" t="s">
        <v>131</v>
      </c>
      <c r="I59" s="29" t="s">
        <v>131</v>
      </c>
      <c r="J59" s="17">
        <v>1.02</v>
      </c>
      <c r="K59" s="17">
        <v>3.1</v>
      </c>
      <c r="L59" t="s">
        <v>21</v>
      </c>
      <c r="M59" t="s">
        <v>21</v>
      </c>
      <c r="N59" t="s">
        <v>69</v>
      </c>
      <c r="O59" s="29">
        <v>3000</v>
      </c>
      <c r="P59" s="29">
        <v>54</v>
      </c>
      <c r="Q59" s="6">
        <v>0.59</v>
      </c>
      <c r="R59" s="6">
        <v>1.2</v>
      </c>
      <c r="S59" s="6">
        <f t="shared" si="2"/>
        <v>0.12</v>
      </c>
    </row>
    <row r="60" spans="1:21">
      <c r="A60" t="s">
        <v>56</v>
      </c>
      <c r="B60" t="s">
        <v>48</v>
      </c>
      <c r="C60" t="s">
        <v>48</v>
      </c>
      <c r="D60" s="17" t="s">
        <v>150</v>
      </c>
      <c r="E60" t="s">
        <v>151</v>
      </c>
      <c r="F60" t="s">
        <v>155</v>
      </c>
      <c r="G60" s="17" t="s">
        <v>90</v>
      </c>
      <c r="H60" s="29" t="s">
        <v>131</v>
      </c>
      <c r="I60" s="29" t="s">
        <v>131</v>
      </c>
      <c r="J60" s="17">
        <v>2</v>
      </c>
      <c r="K60" s="17">
        <v>3</v>
      </c>
      <c r="L60" t="s">
        <v>21</v>
      </c>
      <c r="M60" t="s">
        <v>21</v>
      </c>
      <c r="N60" t="s">
        <v>69</v>
      </c>
      <c r="O60" s="29">
        <v>4000</v>
      </c>
      <c r="P60" s="29">
        <v>146</v>
      </c>
      <c r="Q60" s="6">
        <v>0.53</v>
      </c>
      <c r="R60" s="6">
        <v>1.28</v>
      </c>
      <c r="S60" s="6">
        <f t="shared" si="2"/>
        <v>0.32444444444444442</v>
      </c>
    </row>
    <row r="61" spans="1:21">
      <c r="A61" t="s">
        <v>56</v>
      </c>
      <c r="B61" t="s">
        <v>48</v>
      </c>
      <c r="C61" t="s">
        <v>48</v>
      </c>
      <c r="D61" s="17" t="s">
        <v>150</v>
      </c>
      <c r="E61" t="s">
        <v>151</v>
      </c>
      <c r="F61" t="s">
        <v>156</v>
      </c>
      <c r="G61" s="17" t="s">
        <v>90</v>
      </c>
      <c r="H61" s="29" t="s">
        <v>131</v>
      </c>
      <c r="I61" s="29" t="s">
        <v>131</v>
      </c>
      <c r="J61" s="17">
        <v>7</v>
      </c>
      <c r="K61" s="17">
        <v>8.6999999999999993</v>
      </c>
      <c r="L61" t="s">
        <v>21</v>
      </c>
      <c r="M61" t="s">
        <v>21</v>
      </c>
      <c r="N61" t="s">
        <v>69</v>
      </c>
      <c r="O61" s="29">
        <v>1500</v>
      </c>
      <c r="P61" s="29">
        <v>94</v>
      </c>
      <c r="Q61" s="6">
        <v>0.35</v>
      </c>
      <c r="R61" s="6">
        <v>1.1599999999999999</v>
      </c>
      <c r="S61" s="6">
        <f t="shared" si="2"/>
        <v>0.2088888888888889</v>
      </c>
    </row>
    <row r="62" spans="1:21">
      <c r="A62" t="s">
        <v>56</v>
      </c>
      <c r="B62" t="s">
        <v>48</v>
      </c>
      <c r="C62" t="s">
        <v>48</v>
      </c>
      <c r="D62" s="17" t="s">
        <v>150</v>
      </c>
      <c r="E62" t="s">
        <v>157</v>
      </c>
      <c r="F62" t="s">
        <v>161</v>
      </c>
      <c r="G62" s="17" t="s">
        <v>90</v>
      </c>
      <c r="H62" s="29" t="s">
        <v>131</v>
      </c>
      <c r="I62" s="29" t="s">
        <v>131</v>
      </c>
      <c r="J62" s="17">
        <v>1</v>
      </c>
      <c r="K62" s="17">
        <v>1.24</v>
      </c>
      <c r="L62" t="s">
        <v>21</v>
      </c>
      <c r="M62" t="s">
        <v>21</v>
      </c>
      <c r="N62" t="s">
        <v>69</v>
      </c>
      <c r="O62" s="29">
        <v>2000</v>
      </c>
      <c r="P62" s="29">
        <v>508</v>
      </c>
      <c r="Q62" s="6">
        <v>0.56000000000000005</v>
      </c>
      <c r="R62" s="6">
        <v>1.03</v>
      </c>
      <c r="S62" s="6">
        <f t="shared" si="2"/>
        <v>1.1288888888888888</v>
      </c>
      <c r="U62" t="s">
        <v>160</v>
      </c>
    </row>
    <row r="63" spans="1:21">
      <c r="A63" t="s">
        <v>56</v>
      </c>
      <c r="B63" t="s">
        <v>48</v>
      </c>
      <c r="C63" t="s">
        <v>48</v>
      </c>
      <c r="D63" s="17" t="s">
        <v>150</v>
      </c>
      <c r="E63" t="s">
        <v>157</v>
      </c>
      <c r="F63" t="s">
        <v>159</v>
      </c>
      <c r="G63" s="17" t="s">
        <v>90</v>
      </c>
      <c r="H63" s="29" t="s">
        <v>131</v>
      </c>
      <c r="I63" s="29" t="s">
        <v>131</v>
      </c>
      <c r="J63" s="17">
        <v>0</v>
      </c>
      <c r="K63" s="17">
        <v>1.3</v>
      </c>
      <c r="L63" t="s">
        <v>21</v>
      </c>
      <c r="M63" t="s">
        <v>21</v>
      </c>
      <c r="N63" t="s">
        <v>69</v>
      </c>
      <c r="O63" s="29">
        <v>1600</v>
      </c>
      <c r="P63" s="29">
        <v>235</v>
      </c>
      <c r="Q63" s="6">
        <v>0.59</v>
      </c>
      <c r="R63" s="6">
        <v>1.03</v>
      </c>
      <c r="S63" s="6">
        <f t="shared" si="2"/>
        <v>0.52222222222222225</v>
      </c>
      <c r="U63" t="s">
        <v>160</v>
      </c>
    </row>
    <row r="64" spans="1:21">
      <c r="A64" t="s">
        <v>56</v>
      </c>
      <c r="B64" t="s">
        <v>48</v>
      </c>
      <c r="C64" t="s">
        <v>48</v>
      </c>
      <c r="D64" s="17" t="s">
        <v>150</v>
      </c>
      <c r="E64" t="s">
        <v>157</v>
      </c>
      <c r="F64" t="s">
        <v>158</v>
      </c>
      <c r="G64" s="17" t="s">
        <v>90</v>
      </c>
      <c r="H64" s="29" t="s">
        <v>131</v>
      </c>
      <c r="I64" s="29" t="s">
        <v>131</v>
      </c>
      <c r="J64" s="17" t="s">
        <v>131</v>
      </c>
      <c r="K64" s="17" t="s">
        <v>131</v>
      </c>
      <c r="L64" t="s">
        <v>21</v>
      </c>
      <c r="M64" t="s">
        <v>21</v>
      </c>
      <c r="N64" t="s">
        <v>69</v>
      </c>
      <c r="O64" s="29">
        <v>7400</v>
      </c>
      <c r="P64" s="29">
        <v>646</v>
      </c>
      <c r="Q64" s="6">
        <v>0.47</v>
      </c>
      <c r="R64" s="6">
        <v>1.1100000000000001</v>
      </c>
      <c r="S64" s="6">
        <f t="shared" si="2"/>
        <v>1.4355555555555555</v>
      </c>
    </row>
    <row r="65" spans="1:19">
      <c r="A65" t="s">
        <v>56</v>
      </c>
      <c r="B65" t="s">
        <v>48</v>
      </c>
      <c r="C65" t="s">
        <v>48</v>
      </c>
      <c r="D65" s="17" t="s">
        <v>150</v>
      </c>
      <c r="E65" t="s">
        <v>151</v>
      </c>
      <c r="F65" t="s">
        <v>162</v>
      </c>
      <c r="G65" s="17" t="s">
        <v>90</v>
      </c>
      <c r="H65" s="29" t="s">
        <v>131</v>
      </c>
      <c r="I65" s="29" t="s">
        <v>131</v>
      </c>
      <c r="J65" s="17">
        <v>1</v>
      </c>
      <c r="K65" s="17">
        <v>3.75</v>
      </c>
      <c r="L65" t="s">
        <v>21</v>
      </c>
      <c r="M65" t="s">
        <v>21</v>
      </c>
      <c r="N65" t="s">
        <v>69</v>
      </c>
      <c r="O65" s="29">
        <v>15500</v>
      </c>
      <c r="P65" s="29">
        <v>1572</v>
      </c>
      <c r="Q65" s="6">
        <v>0.47</v>
      </c>
      <c r="R65" s="6">
        <v>1.0900000000000001</v>
      </c>
      <c r="S65" s="6">
        <f t="shared" si="2"/>
        <v>3.4933333333333332</v>
      </c>
    </row>
    <row r="66" spans="1:19">
      <c r="A66" t="s">
        <v>56</v>
      </c>
      <c r="B66" t="s">
        <v>48</v>
      </c>
      <c r="C66" t="s">
        <v>48</v>
      </c>
      <c r="D66" s="17" t="s">
        <v>150</v>
      </c>
      <c r="E66" t="s">
        <v>157</v>
      </c>
      <c r="F66" t="s">
        <v>163</v>
      </c>
      <c r="G66" s="17" t="s">
        <v>90</v>
      </c>
      <c r="H66" s="29" t="s">
        <v>131</v>
      </c>
      <c r="I66" s="29" t="s">
        <v>131</v>
      </c>
      <c r="J66" s="17">
        <v>1</v>
      </c>
      <c r="K66" s="17">
        <v>1.1499999999999999</v>
      </c>
      <c r="L66" t="s">
        <v>21</v>
      </c>
      <c r="M66" t="s">
        <v>21</v>
      </c>
      <c r="N66" t="s">
        <v>69</v>
      </c>
      <c r="O66" s="29">
        <v>1700</v>
      </c>
      <c r="P66" s="29">
        <v>620</v>
      </c>
      <c r="Q66" s="6">
        <v>0.74</v>
      </c>
      <c r="R66" s="6">
        <v>1.02</v>
      </c>
      <c r="S66" s="6">
        <f t="shared" si="2"/>
        <v>1.3777777777777778</v>
      </c>
    </row>
    <row r="67" spans="1:19">
      <c r="A67" t="s">
        <v>56</v>
      </c>
      <c r="B67" t="s">
        <v>48</v>
      </c>
      <c r="C67" t="s">
        <v>48</v>
      </c>
      <c r="D67" s="17" t="s">
        <v>150</v>
      </c>
      <c r="E67" t="s">
        <v>157</v>
      </c>
      <c r="F67" t="s">
        <v>164</v>
      </c>
      <c r="G67" s="17" t="s">
        <v>90</v>
      </c>
      <c r="H67" s="29" t="s">
        <v>131</v>
      </c>
      <c r="I67" s="29" t="s">
        <v>131</v>
      </c>
      <c r="J67" s="17">
        <v>1</v>
      </c>
      <c r="K67" s="17">
        <v>1.32</v>
      </c>
      <c r="L67" t="s">
        <v>21</v>
      </c>
      <c r="M67" t="s">
        <v>21</v>
      </c>
      <c r="N67" t="s">
        <v>69</v>
      </c>
      <c r="O67" s="29">
        <v>3600</v>
      </c>
      <c r="P67" s="29">
        <v>262</v>
      </c>
      <c r="Q67" s="6">
        <v>0.68</v>
      </c>
      <c r="R67" s="6">
        <v>1.1399999999999999</v>
      </c>
      <c r="S67" s="6">
        <f t="shared" si="2"/>
        <v>0.5822222222222222</v>
      </c>
    </row>
    <row r="68" spans="1:19">
      <c r="A68" t="s">
        <v>56</v>
      </c>
      <c r="B68" t="s">
        <v>48</v>
      </c>
      <c r="C68" t="s">
        <v>48</v>
      </c>
      <c r="D68" s="17" t="s">
        <v>150</v>
      </c>
      <c r="E68" t="s">
        <v>157</v>
      </c>
      <c r="F68" t="s">
        <v>165</v>
      </c>
      <c r="G68" s="17" t="s">
        <v>90</v>
      </c>
      <c r="H68" s="29" t="s">
        <v>131</v>
      </c>
      <c r="I68" s="29" t="s">
        <v>131</v>
      </c>
      <c r="J68" s="17">
        <v>1.1000000000000001</v>
      </c>
      <c r="K68" s="17">
        <v>3.14</v>
      </c>
      <c r="L68" t="s">
        <v>21</v>
      </c>
      <c r="M68" t="s">
        <v>21</v>
      </c>
      <c r="N68" t="s">
        <v>69</v>
      </c>
      <c r="O68" s="29">
        <v>1400</v>
      </c>
      <c r="P68" s="29">
        <v>55</v>
      </c>
      <c r="Q68" s="6">
        <v>0.7</v>
      </c>
      <c r="R68" s="6">
        <v>1.25</v>
      </c>
      <c r="S68" s="6">
        <f t="shared" si="2"/>
        <v>0.12222222222222222</v>
      </c>
    </row>
    <row r="69" spans="1:19">
      <c r="A69" t="s">
        <v>56</v>
      </c>
      <c r="B69" t="s">
        <v>48</v>
      </c>
      <c r="C69" t="s">
        <v>48</v>
      </c>
      <c r="D69" s="17" t="s">
        <v>150</v>
      </c>
      <c r="E69" t="s">
        <v>157</v>
      </c>
      <c r="F69" t="s">
        <v>166</v>
      </c>
      <c r="G69" s="17" t="s">
        <v>90</v>
      </c>
      <c r="H69" s="29" t="s">
        <v>131</v>
      </c>
      <c r="I69" s="29" t="s">
        <v>131</v>
      </c>
      <c r="J69" s="17">
        <v>1.32</v>
      </c>
      <c r="K69" s="17">
        <v>1.51</v>
      </c>
      <c r="L69" t="s">
        <v>21</v>
      </c>
      <c r="M69" t="s">
        <v>21</v>
      </c>
      <c r="N69" t="s">
        <v>69</v>
      </c>
      <c r="O69" s="29">
        <v>1200</v>
      </c>
      <c r="P69" s="29">
        <v>192</v>
      </c>
      <c r="Q69" s="6">
        <v>0.61</v>
      </c>
      <c r="R69" s="6">
        <v>1.06</v>
      </c>
      <c r="S69" s="6">
        <f t="shared" si="2"/>
        <v>0.42666666666666669</v>
      </c>
    </row>
    <row r="70" spans="1:19">
      <c r="A70" t="s">
        <v>56</v>
      </c>
      <c r="B70" t="s">
        <v>48</v>
      </c>
      <c r="C70" t="s">
        <v>48</v>
      </c>
      <c r="D70" s="17" t="s">
        <v>150</v>
      </c>
      <c r="E70" t="s">
        <v>157</v>
      </c>
      <c r="F70" t="s">
        <v>167</v>
      </c>
      <c r="G70" s="17" t="s">
        <v>90</v>
      </c>
      <c r="H70" s="29" t="s">
        <v>131</v>
      </c>
      <c r="I70" s="29" t="s">
        <v>131</v>
      </c>
      <c r="J70" s="17">
        <v>1.04</v>
      </c>
      <c r="K70" s="17">
        <v>1.4</v>
      </c>
      <c r="L70" t="s">
        <v>21</v>
      </c>
      <c r="M70" t="s">
        <v>21</v>
      </c>
      <c r="N70" t="s">
        <v>69</v>
      </c>
      <c r="O70" s="29">
        <v>1900</v>
      </c>
      <c r="P70" s="29">
        <v>142</v>
      </c>
      <c r="Q70" s="6">
        <v>0.67</v>
      </c>
      <c r="R70" s="6">
        <v>1.1299999999999999</v>
      </c>
      <c r="S70" s="6">
        <f t="shared" si="2"/>
        <v>0.31555555555555553</v>
      </c>
    </row>
    <row r="71" spans="1:19">
      <c r="A71" t="s">
        <v>56</v>
      </c>
      <c r="B71" t="s">
        <v>48</v>
      </c>
      <c r="C71" t="s">
        <v>48</v>
      </c>
      <c r="D71" s="17" t="s">
        <v>150</v>
      </c>
      <c r="E71" t="s">
        <v>157</v>
      </c>
      <c r="F71" t="s">
        <v>168</v>
      </c>
      <c r="G71" s="17" t="s">
        <v>90</v>
      </c>
      <c r="H71" s="29" t="s">
        <v>131</v>
      </c>
      <c r="I71" s="29" t="s">
        <v>131</v>
      </c>
      <c r="J71" s="17">
        <v>2.7</v>
      </c>
      <c r="K71" s="17">
        <v>23</v>
      </c>
      <c r="L71" t="s">
        <v>21</v>
      </c>
      <c r="M71" t="s">
        <v>21</v>
      </c>
      <c r="N71" t="s">
        <v>69</v>
      </c>
      <c r="O71" s="29">
        <v>500</v>
      </c>
      <c r="P71" s="29">
        <v>36</v>
      </c>
      <c r="Q71" s="6">
        <v>0.69</v>
      </c>
      <c r="R71" s="6">
        <v>1.1399999999999999</v>
      </c>
      <c r="S71" s="6">
        <f t="shared" si="2"/>
        <v>0.08</v>
      </c>
    </row>
    <row r="72" spans="1:19">
      <c r="A72" t="s">
        <v>56</v>
      </c>
      <c r="B72" t="s">
        <v>48</v>
      </c>
      <c r="C72" t="s">
        <v>48</v>
      </c>
      <c r="D72" s="17" t="s">
        <v>150</v>
      </c>
      <c r="E72" t="s">
        <v>157</v>
      </c>
      <c r="F72" t="s">
        <v>169</v>
      </c>
      <c r="G72" s="17" t="s">
        <v>90</v>
      </c>
      <c r="H72" s="29" t="s">
        <v>131</v>
      </c>
      <c r="I72" s="29" t="s">
        <v>131</v>
      </c>
      <c r="J72" s="17">
        <v>2.6</v>
      </c>
      <c r="K72" s="17">
        <v>12</v>
      </c>
      <c r="L72" t="s">
        <v>21</v>
      </c>
      <c r="M72" t="s">
        <v>21</v>
      </c>
      <c r="N72" t="s">
        <v>69</v>
      </c>
      <c r="O72" s="29">
        <v>850</v>
      </c>
      <c r="P72" s="29">
        <v>52</v>
      </c>
      <c r="Q72" s="6">
        <v>0.53</v>
      </c>
      <c r="R72" s="6">
        <v>1.1599999999999999</v>
      </c>
      <c r="S72" s="6">
        <f t="shared" si="2"/>
        <v>0.11555555555555555</v>
      </c>
    </row>
    <row r="73" spans="1:19">
      <c r="A73" t="s">
        <v>56</v>
      </c>
      <c r="B73" t="s">
        <v>48</v>
      </c>
      <c r="C73" t="s">
        <v>48</v>
      </c>
      <c r="D73" s="17" t="s">
        <v>242</v>
      </c>
      <c r="E73" t="s">
        <v>241</v>
      </c>
      <c r="F73" t="s">
        <v>243</v>
      </c>
      <c r="G73" s="17" t="s">
        <v>90</v>
      </c>
      <c r="H73" s="29" t="s">
        <v>71</v>
      </c>
      <c r="I73" s="29" t="s">
        <v>71</v>
      </c>
      <c r="J73" s="17">
        <v>1</v>
      </c>
      <c r="K73" s="17">
        <v>1.95</v>
      </c>
      <c r="L73" t="s">
        <v>21</v>
      </c>
      <c r="M73" t="s">
        <v>21</v>
      </c>
      <c r="N73" t="s">
        <v>69</v>
      </c>
      <c r="O73" s="29">
        <v>1700</v>
      </c>
      <c r="P73" s="29">
        <v>53</v>
      </c>
      <c r="Q73" s="6">
        <v>0.62</v>
      </c>
      <c r="R73" s="6">
        <v>1.32</v>
      </c>
      <c r="S73" s="6">
        <f t="shared" ref="S73" si="3">P73/450</f>
        <v>0.11777777777777777</v>
      </c>
    </row>
    <row r="74" spans="1:19">
      <c r="A74" t="s">
        <v>56</v>
      </c>
      <c r="B74" t="s">
        <v>48</v>
      </c>
      <c r="C74" t="s">
        <v>48</v>
      </c>
      <c r="D74" s="17" t="s">
        <v>242</v>
      </c>
      <c r="E74" t="s">
        <v>241</v>
      </c>
      <c r="F74" t="s">
        <v>65</v>
      </c>
      <c r="G74" s="17" t="s">
        <v>90</v>
      </c>
      <c r="H74" s="29" t="s">
        <v>71</v>
      </c>
      <c r="I74" s="29" t="s">
        <v>71</v>
      </c>
      <c r="J74" s="17">
        <v>1</v>
      </c>
      <c r="K74" s="17">
        <v>1.24</v>
      </c>
      <c r="L74" t="s">
        <v>21</v>
      </c>
      <c r="M74" t="s">
        <v>21</v>
      </c>
      <c r="N74" t="s">
        <v>69</v>
      </c>
      <c r="O74" s="29">
        <v>1200</v>
      </c>
      <c r="P74" s="29">
        <v>37</v>
      </c>
      <c r="Q74" s="6">
        <v>0.81</v>
      </c>
      <c r="R74" s="6">
        <v>1.33</v>
      </c>
      <c r="S74" s="6">
        <f t="shared" ref="S74" si="4">P74/450</f>
        <v>8.2222222222222224E-2</v>
      </c>
    </row>
    <row r="75" spans="1:19">
      <c r="A75" t="s">
        <v>56</v>
      </c>
      <c r="B75" t="s">
        <v>48</v>
      </c>
      <c r="C75" t="s">
        <v>48</v>
      </c>
      <c r="D75" s="17" t="s">
        <v>242</v>
      </c>
      <c r="E75" t="s">
        <v>241</v>
      </c>
      <c r="F75" t="s">
        <v>106</v>
      </c>
      <c r="G75" s="17" t="s">
        <v>90</v>
      </c>
      <c r="H75" s="29" t="s">
        <v>71</v>
      </c>
      <c r="I75" s="29" t="s">
        <v>71</v>
      </c>
      <c r="J75" s="17">
        <v>1.85</v>
      </c>
      <c r="K75" s="17">
        <v>3.1</v>
      </c>
      <c r="L75" t="s">
        <v>21</v>
      </c>
      <c r="M75" t="s">
        <v>21</v>
      </c>
      <c r="N75" t="s">
        <v>69</v>
      </c>
      <c r="O75" s="29">
        <v>550</v>
      </c>
      <c r="P75" s="29">
        <v>22</v>
      </c>
      <c r="Q75" s="6">
        <v>0.45</v>
      </c>
      <c r="R75" s="6">
        <v>1.25</v>
      </c>
      <c r="S75" s="6">
        <f t="shared" ref="S75" si="5">P75/450</f>
        <v>4.8888888888888891E-2</v>
      </c>
    </row>
    <row r="76" spans="1:19">
      <c r="A76" t="s">
        <v>56</v>
      </c>
      <c r="B76" t="s">
        <v>48</v>
      </c>
      <c r="C76" t="s">
        <v>48</v>
      </c>
      <c r="D76" s="17" t="s">
        <v>242</v>
      </c>
      <c r="E76" t="s">
        <v>241</v>
      </c>
      <c r="F76" t="s">
        <v>35</v>
      </c>
      <c r="G76" s="17" t="s">
        <v>90</v>
      </c>
      <c r="H76" s="29" t="s">
        <v>71</v>
      </c>
      <c r="I76" s="29" t="s">
        <v>71</v>
      </c>
      <c r="J76" s="17">
        <v>1.71</v>
      </c>
      <c r="K76" s="17">
        <v>2.17</v>
      </c>
      <c r="L76" t="s">
        <v>21</v>
      </c>
      <c r="M76" t="s">
        <v>21</v>
      </c>
      <c r="N76" t="s">
        <v>69</v>
      </c>
      <c r="O76" s="29">
        <v>1200</v>
      </c>
      <c r="P76" s="29">
        <v>37</v>
      </c>
      <c r="Q76" s="6">
        <v>0.37</v>
      </c>
      <c r="R76" s="6">
        <v>1.33</v>
      </c>
      <c r="S76" s="6">
        <f t="shared" ref="S76" si="6">P76/450</f>
        <v>8.2222222222222224E-2</v>
      </c>
    </row>
    <row r="77" spans="1:19">
      <c r="A77" t="s">
        <v>56</v>
      </c>
      <c r="B77" t="s">
        <v>48</v>
      </c>
      <c r="C77" t="s">
        <v>48</v>
      </c>
      <c r="D77" s="17" t="s">
        <v>242</v>
      </c>
      <c r="E77" t="s">
        <v>241</v>
      </c>
      <c r="F77" t="s">
        <v>28</v>
      </c>
      <c r="G77" s="17" t="s">
        <v>90</v>
      </c>
      <c r="H77" s="29" t="s">
        <v>71</v>
      </c>
      <c r="I77" s="29" t="s">
        <v>71</v>
      </c>
      <c r="J77" s="17">
        <v>1.38</v>
      </c>
      <c r="K77" s="17">
        <v>2.59</v>
      </c>
      <c r="L77" t="s">
        <v>21</v>
      </c>
      <c r="M77" t="s">
        <v>21</v>
      </c>
      <c r="N77" t="s">
        <v>69</v>
      </c>
      <c r="O77" s="29">
        <v>5500</v>
      </c>
      <c r="P77" s="29">
        <v>555</v>
      </c>
      <c r="Q77" s="6">
        <v>0.42</v>
      </c>
      <c r="R77" s="6">
        <v>1.1000000000000001</v>
      </c>
      <c r="S77" s="6">
        <f t="shared" ref="S77" si="7">P77/450</f>
        <v>1.2333333333333334</v>
      </c>
    </row>
    <row r="78" spans="1:19">
      <c r="A78" t="s">
        <v>56</v>
      </c>
      <c r="B78" t="s">
        <v>48</v>
      </c>
      <c r="C78" t="s">
        <v>48</v>
      </c>
      <c r="D78" s="17" t="s">
        <v>242</v>
      </c>
      <c r="E78" t="s">
        <v>241</v>
      </c>
      <c r="F78" t="s">
        <v>27</v>
      </c>
      <c r="G78" s="17" t="s">
        <v>244</v>
      </c>
      <c r="H78" s="29" t="s">
        <v>71</v>
      </c>
      <c r="I78" s="29" t="s">
        <v>71</v>
      </c>
      <c r="J78" s="17">
        <v>8.94</v>
      </c>
      <c r="K78" s="17" t="s">
        <v>245</v>
      </c>
      <c r="L78" t="s">
        <v>21</v>
      </c>
      <c r="M78" t="s">
        <v>21</v>
      </c>
      <c r="N78" t="s">
        <v>69</v>
      </c>
      <c r="O78" s="29">
        <v>1400</v>
      </c>
      <c r="P78" s="29">
        <v>29</v>
      </c>
      <c r="Q78" s="6">
        <v>0.44</v>
      </c>
      <c r="R78" s="6">
        <v>1.48</v>
      </c>
      <c r="S78" s="6">
        <f t="shared" ref="S78" si="8">P78/450</f>
        <v>6.4444444444444443E-2</v>
      </c>
    </row>
    <row r="79" spans="1:19">
      <c r="A79" t="s">
        <v>56</v>
      </c>
      <c r="B79" t="s">
        <v>48</v>
      </c>
      <c r="C79" t="s">
        <v>48</v>
      </c>
      <c r="D79" s="17" t="s">
        <v>242</v>
      </c>
      <c r="E79" t="s">
        <v>241</v>
      </c>
      <c r="F79" s="35" t="s">
        <v>246</v>
      </c>
      <c r="G79" s="17" t="s">
        <v>90</v>
      </c>
      <c r="H79" s="29" t="s">
        <v>71</v>
      </c>
      <c r="I79" s="29" t="s">
        <v>71</v>
      </c>
      <c r="J79" s="17" t="s">
        <v>247</v>
      </c>
      <c r="K79" s="17" t="s">
        <v>248</v>
      </c>
      <c r="L79" t="s">
        <v>21</v>
      </c>
      <c r="M79" t="s">
        <v>21</v>
      </c>
      <c r="N79" t="s">
        <v>69</v>
      </c>
      <c r="O79" s="29">
        <v>1150</v>
      </c>
      <c r="P79" s="29">
        <v>25</v>
      </c>
      <c r="Q79" s="6">
        <v>0.44</v>
      </c>
      <c r="R79" s="6">
        <v>1.46</v>
      </c>
      <c r="S79" s="6">
        <f t="shared" ref="S79" si="9">P79/450</f>
        <v>5.5555555555555552E-2</v>
      </c>
    </row>
    <row r="80" spans="1:19">
      <c r="A80" t="s">
        <v>56</v>
      </c>
      <c r="B80" t="s">
        <v>48</v>
      </c>
      <c r="C80" t="s">
        <v>48</v>
      </c>
      <c r="D80" s="17" t="s">
        <v>242</v>
      </c>
      <c r="E80" t="s">
        <v>241</v>
      </c>
      <c r="F80" s="35" t="s">
        <v>249</v>
      </c>
      <c r="G80" s="17" t="s">
        <v>90</v>
      </c>
      <c r="H80" s="29" t="s">
        <v>71</v>
      </c>
      <c r="I80" s="29" t="s">
        <v>71</v>
      </c>
      <c r="J80" s="17" t="s">
        <v>250</v>
      </c>
      <c r="K80" s="17" t="s">
        <v>251</v>
      </c>
      <c r="L80" t="s">
        <v>21</v>
      </c>
      <c r="M80" t="s">
        <v>21</v>
      </c>
      <c r="N80" t="s">
        <v>69</v>
      </c>
      <c r="O80" s="29">
        <v>1200</v>
      </c>
      <c r="P80" s="29">
        <v>27</v>
      </c>
      <c r="Q80" s="6">
        <v>0.44</v>
      </c>
      <c r="R80" s="6">
        <v>1.44</v>
      </c>
      <c r="S80" s="6">
        <f t="shared" ref="S80" si="10">P80/450</f>
        <v>0.06</v>
      </c>
    </row>
    <row r="81" spans="1:21">
      <c r="A81" s="41" t="s">
        <v>56</v>
      </c>
      <c r="B81" s="41" t="s">
        <v>48</v>
      </c>
      <c r="C81" s="41" t="s">
        <v>48</v>
      </c>
      <c r="D81" s="42" t="s">
        <v>252</v>
      </c>
      <c r="E81" s="41" t="s">
        <v>140</v>
      </c>
      <c r="F81" s="43" t="s">
        <v>31</v>
      </c>
      <c r="G81" s="42" t="s">
        <v>90</v>
      </c>
      <c r="H81" s="44" t="s">
        <v>71</v>
      </c>
      <c r="I81" s="44" t="s">
        <v>71</v>
      </c>
      <c r="J81" s="42" t="s">
        <v>253</v>
      </c>
      <c r="K81" s="42" t="s">
        <v>254</v>
      </c>
      <c r="L81" s="41" t="s">
        <v>21</v>
      </c>
      <c r="M81" s="41" t="s">
        <v>21</v>
      </c>
      <c r="N81" s="41" t="s">
        <v>69</v>
      </c>
      <c r="O81" s="44">
        <v>1800</v>
      </c>
      <c r="P81" s="44">
        <v>90</v>
      </c>
      <c r="Q81" s="45">
        <v>0.37</v>
      </c>
      <c r="R81" s="45">
        <v>1.2</v>
      </c>
      <c r="S81" s="45">
        <f t="shared" ref="S81" si="11">P81/450</f>
        <v>0.2</v>
      </c>
    </row>
    <row r="82" spans="1:21">
      <c r="A82" t="s">
        <v>56</v>
      </c>
      <c r="B82" t="s">
        <v>48</v>
      </c>
      <c r="C82" t="s">
        <v>48</v>
      </c>
      <c r="D82" s="17" t="s">
        <v>252</v>
      </c>
      <c r="E82" t="s">
        <v>140</v>
      </c>
      <c r="F82" s="35" t="s">
        <v>31</v>
      </c>
      <c r="G82" s="17" t="s">
        <v>90</v>
      </c>
      <c r="H82" s="29">
        <v>2</v>
      </c>
      <c r="I82" s="29">
        <v>4</v>
      </c>
      <c r="J82" s="17" t="s">
        <v>255</v>
      </c>
      <c r="K82" s="17" t="s">
        <v>255</v>
      </c>
      <c r="L82" t="s">
        <v>21</v>
      </c>
      <c r="M82" t="s">
        <v>21</v>
      </c>
      <c r="N82" t="s">
        <v>69</v>
      </c>
      <c r="O82" s="29">
        <v>2200</v>
      </c>
      <c r="P82" s="29">
        <v>111</v>
      </c>
      <c r="Q82" s="6">
        <v>0.36</v>
      </c>
      <c r="R82" s="6">
        <v>1.2</v>
      </c>
      <c r="S82" s="6">
        <f t="shared" ref="S82:S85" si="12">P82/450</f>
        <v>0.24666666666666667</v>
      </c>
    </row>
    <row r="83" spans="1:21">
      <c r="A83" t="s">
        <v>256</v>
      </c>
    </row>
    <row r="84" spans="1:21">
      <c r="A84" s="47" t="s">
        <v>257</v>
      </c>
      <c r="B84" s="36" t="s">
        <v>258</v>
      </c>
      <c r="C84" s="36" t="s">
        <v>259</v>
      </c>
      <c r="D84" s="37" t="s">
        <v>260</v>
      </c>
      <c r="E84" s="36" t="s">
        <v>261</v>
      </c>
      <c r="F84" s="36" t="s">
        <v>262</v>
      </c>
      <c r="G84" s="37" t="s">
        <v>263</v>
      </c>
      <c r="H84" s="39">
        <v>4</v>
      </c>
      <c r="I84" s="39">
        <v>5</v>
      </c>
      <c r="J84" s="37" t="s">
        <v>264</v>
      </c>
      <c r="K84" s="37" t="s">
        <v>255</v>
      </c>
      <c r="L84" s="37" t="s">
        <v>255</v>
      </c>
      <c r="M84" s="37" t="s">
        <v>265</v>
      </c>
      <c r="N84" s="36" t="s">
        <v>69</v>
      </c>
      <c r="O84" s="39">
        <v>3600</v>
      </c>
      <c r="P84" s="39">
        <v>159</v>
      </c>
      <c r="Q84" s="40">
        <v>0.15</v>
      </c>
      <c r="R84" s="40">
        <v>1.23</v>
      </c>
      <c r="S84" s="40">
        <f t="shared" si="12"/>
        <v>0.35333333333333333</v>
      </c>
      <c r="U84" s="6">
        <f>SUM(S84:S119)</f>
        <v>5.6022222222222222</v>
      </c>
    </row>
    <row r="85" spans="1:21">
      <c r="A85" s="47" t="s">
        <v>257</v>
      </c>
      <c r="B85" s="36" t="s">
        <v>258</v>
      </c>
      <c r="C85" s="36" t="s">
        <v>259</v>
      </c>
      <c r="D85" s="37" t="s">
        <v>260</v>
      </c>
      <c r="E85" s="36" t="s">
        <v>261</v>
      </c>
      <c r="F85" s="36" t="s">
        <v>262</v>
      </c>
      <c r="G85" s="37" t="s">
        <v>263</v>
      </c>
      <c r="H85" s="39" t="s">
        <v>255</v>
      </c>
      <c r="I85" s="39" t="s">
        <v>255</v>
      </c>
      <c r="J85" s="37" t="s">
        <v>266</v>
      </c>
      <c r="K85" s="37" t="s">
        <v>267</v>
      </c>
      <c r="L85" s="37" t="s">
        <v>268</v>
      </c>
      <c r="M85" s="37" t="s">
        <v>255</v>
      </c>
      <c r="N85" s="36" t="s">
        <v>69</v>
      </c>
      <c r="O85" s="39">
        <v>8500</v>
      </c>
      <c r="P85" s="39">
        <v>129</v>
      </c>
      <c r="Q85" s="40">
        <v>0.18</v>
      </c>
      <c r="R85" s="40">
        <v>1.68</v>
      </c>
      <c r="S85" s="40">
        <f t="shared" si="12"/>
        <v>0.28666666666666668</v>
      </c>
    </row>
    <row r="86" spans="1:21">
      <c r="A86" s="47" t="s">
        <v>257</v>
      </c>
      <c r="B86" s="36" t="s">
        <v>258</v>
      </c>
      <c r="C86" s="36" t="s">
        <v>259</v>
      </c>
      <c r="D86" s="37" t="s">
        <v>260</v>
      </c>
      <c r="E86" s="36" t="s">
        <v>261</v>
      </c>
      <c r="F86" s="36" t="s">
        <v>269</v>
      </c>
      <c r="G86" s="37" t="s">
        <v>263</v>
      </c>
      <c r="H86" s="39" t="s">
        <v>255</v>
      </c>
      <c r="I86" s="39" t="s">
        <v>255</v>
      </c>
      <c r="J86" s="37" t="s">
        <v>270</v>
      </c>
      <c r="K86" s="37" t="s">
        <v>271</v>
      </c>
      <c r="L86" s="37" t="s">
        <v>268</v>
      </c>
      <c r="M86" s="37" t="s">
        <v>255</v>
      </c>
      <c r="N86" s="36" t="s">
        <v>69</v>
      </c>
      <c r="O86" s="39">
        <v>2400</v>
      </c>
      <c r="P86" s="39">
        <v>78</v>
      </c>
      <c r="Q86" s="40">
        <v>0.19</v>
      </c>
      <c r="R86" s="40">
        <v>1.3</v>
      </c>
      <c r="S86" s="40">
        <f t="shared" ref="S86" si="13">P86/450</f>
        <v>0.17333333333333334</v>
      </c>
    </row>
    <row r="87" spans="1:21">
      <c r="A87" s="47" t="s">
        <v>257</v>
      </c>
      <c r="B87" s="36" t="s">
        <v>258</v>
      </c>
      <c r="C87" s="36" t="s">
        <v>259</v>
      </c>
      <c r="D87" s="37" t="s">
        <v>260</v>
      </c>
      <c r="E87" s="36" t="s">
        <v>261</v>
      </c>
      <c r="F87" s="36" t="s">
        <v>275</v>
      </c>
      <c r="G87" s="37" t="s">
        <v>263</v>
      </c>
      <c r="H87" s="39" t="s">
        <v>255</v>
      </c>
      <c r="I87" s="39" t="s">
        <v>255</v>
      </c>
      <c r="J87" s="37" t="s">
        <v>276</v>
      </c>
      <c r="K87" s="37" t="s">
        <v>277</v>
      </c>
      <c r="L87" s="37" t="s">
        <v>268</v>
      </c>
      <c r="M87" s="37" t="s">
        <v>255</v>
      </c>
      <c r="N87" s="36" t="s">
        <v>69</v>
      </c>
      <c r="O87" s="39">
        <v>2400</v>
      </c>
      <c r="P87" s="39">
        <v>28</v>
      </c>
      <c r="Q87" s="40">
        <v>0.21</v>
      </c>
      <c r="R87" s="40">
        <v>1.47</v>
      </c>
      <c r="S87" s="40">
        <f t="shared" ref="S87" si="14">P87/450</f>
        <v>6.222222222222222E-2</v>
      </c>
    </row>
    <row r="88" spans="1:21">
      <c r="A88" s="47" t="s">
        <v>257</v>
      </c>
      <c r="B88" s="36" t="s">
        <v>258</v>
      </c>
      <c r="C88" s="36" t="s">
        <v>259</v>
      </c>
      <c r="D88" s="37" t="s">
        <v>260</v>
      </c>
      <c r="E88" s="36" t="s">
        <v>261</v>
      </c>
      <c r="F88" s="36" t="s">
        <v>278</v>
      </c>
      <c r="G88" s="37" t="s">
        <v>263</v>
      </c>
      <c r="H88" s="39">
        <v>3</v>
      </c>
      <c r="I88" s="39">
        <v>6</v>
      </c>
      <c r="J88" s="37" t="s">
        <v>279</v>
      </c>
      <c r="K88" s="37" t="s">
        <v>280</v>
      </c>
      <c r="L88" s="37" t="s">
        <v>268</v>
      </c>
      <c r="M88" s="37" t="s">
        <v>255</v>
      </c>
      <c r="N88" s="36" t="s">
        <v>69</v>
      </c>
      <c r="O88" s="39">
        <v>2300</v>
      </c>
      <c r="P88" s="39">
        <v>88</v>
      </c>
      <c r="Q88" s="40">
        <v>0.22</v>
      </c>
      <c r="R88" s="40">
        <v>1.26</v>
      </c>
      <c r="S88" s="40">
        <f t="shared" ref="S88" si="15">P88/450</f>
        <v>0.19555555555555557</v>
      </c>
    </row>
    <row r="89" spans="1:21">
      <c r="A89" s="47" t="s">
        <v>257</v>
      </c>
      <c r="B89" s="36" t="s">
        <v>258</v>
      </c>
      <c r="C89" s="36" t="s">
        <v>259</v>
      </c>
      <c r="D89" s="37" t="s">
        <v>260</v>
      </c>
      <c r="E89" s="36" t="s">
        <v>261</v>
      </c>
      <c r="F89" s="36" t="s">
        <v>281</v>
      </c>
      <c r="G89" s="37" t="s">
        <v>263</v>
      </c>
      <c r="H89" s="39">
        <v>4</v>
      </c>
      <c r="I89" s="39">
        <v>6</v>
      </c>
      <c r="J89" s="37" t="s">
        <v>279</v>
      </c>
      <c r="K89" s="37" t="s">
        <v>280</v>
      </c>
      <c r="L89" s="37" t="s">
        <v>268</v>
      </c>
      <c r="M89" s="37" t="s">
        <v>255</v>
      </c>
      <c r="N89" s="36" t="s">
        <v>69</v>
      </c>
      <c r="O89" s="39">
        <v>3000</v>
      </c>
      <c r="P89" s="39">
        <v>53</v>
      </c>
      <c r="Q89" s="40">
        <v>0.2</v>
      </c>
      <c r="R89" s="40">
        <v>1.57</v>
      </c>
      <c r="S89" s="40">
        <f t="shared" ref="S89" si="16">P89/450</f>
        <v>0.11777777777777777</v>
      </c>
    </row>
    <row r="90" spans="1:21">
      <c r="A90" s="47" t="s">
        <v>257</v>
      </c>
      <c r="B90" s="36" t="s">
        <v>258</v>
      </c>
      <c r="C90" s="36" t="s">
        <v>259</v>
      </c>
      <c r="D90" s="37" t="s">
        <v>260</v>
      </c>
      <c r="E90" s="36" t="s">
        <v>274</v>
      </c>
      <c r="F90" s="36" t="s">
        <v>282</v>
      </c>
      <c r="G90" s="37" t="s">
        <v>263</v>
      </c>
      <c r="H90" s="39">
        <v>4</v>
      </c>
      <c r="I90" s="39">
        <v>4</v>
      </c>
      <c r="J90" s="37" t="s">
        <v>279</v>
      </c>
      <c r="K90" s="37" t="s">
        <v>280</v>
      </c>
      <c r="L90" s="37" t="s">
        <v>268</v>
      </c>
      <c r="M90" s="37" t="s">
        <v>255</v>
      </c>
      <c r="N90" s="36" t="s">
        <v>69</v>
      </c>
      <c r="O90" s="39">
        <v>1500</v>
      </c>
      <c r="P90" s="39">
        <v>121</v>
      </c>
      <c r="Q90" s="40">
        <v>0.17</v>
      </c>
      <c r="R90" s="40">
        <v>1.1200000000000001</v>
      </c>
      <c r="S90" s="40">
        <f t="shared" ref="S90" si="17">P90/450</f>
        <v>0.2688888888888889</v>
      </c>
    </row>
    <row r="91" spans="1:21">
      <c r="A91" s="47" t="s">
        <v>257</v>
      </c>
      <c r="B91" s="36" t="s">
        <v>258</v>
      </c>
      <c r="C91" s="36" t="s">
        <v>259</v>
      </c>
      <c r="D91" s="37" t="s">
        <v>260</v>
      </c>
      <c r="E91" s="36" t="s">
        <v>274</v>
      </c>
      <c r="F91" s="36" t="s">
        <v>282</v>
      </c>
      <c r="G91" s="37"/>
      <c r="H91" s="39"/>
      <c r="I91" s="39"/>
      <c r="J91" s="37"/>
      <c r="K91" s="37"/>
      <c r="L91" s="36"/>
      <c r="M91" s="36"/>
      <c r="N91" s="36"/>
      <c r="O91" s="39"/>
      <c r="P91" s="39"/>
      <c r="Q91" s="36"/>
      <c r="R91" s="36"/>
      <c r="S91" s="40"/>
    </row>
    <row r="92" spans="1:21">
      <c r="A92" s="47" t="s">
        <v>257</v>
      </c>
      <c r="B92" s="36" t="s">
        <v>258</v>
      </c>
      <c r="C92" s="36" t="s">
        <v>259</v>
      </c>
      <c r="D92" s="37" t="s">
        <v>260</v>
      </c>
      <c r="E92" s="36" t="s">
        <v>274</v>
      </c>
      <c r="F92" s="36" t="s">
        <v>282</v>
      </c>
      <c r="G92" s="37"/>
      <c r="H92" s="39"/>
      <c r="I92" s="39"/>
      <c r="J92" s="37"/>
      <c r="K92" s="37"/>
      <c r="L92" s="36"/>
      <c r="M92" s="36"/>
      <c r="N92" s="36"/>
      <c r="O92" s="39"/>
      <c r="P92" s="39"/>
      <c r="Q92" s="36"/>
      <c r="R92" s="36"/>
      <c r="S92" s="40"/>
    </row>
    <row r="93" spans="1:21">
      <c r="A93" s="47" t="s">
        <v>257</v>
      </c>
      <c r="B93" s="36" t="s">
        <v>258</v>
      </c>
      <c r="C93" s="36" t="s">
        <v>259</v>
      </c>
      <c r="D93" s="37" t="s">
        <v>283</v>
      </c>
      <c r="E93" s="36" t="s">
        <v>261</v>
      </c>
      <c r="F93" s="36" t="s">
        <v>284</v>
      </c>
      <c r="G93" s="37" t="s">
        <v>263</v>
      </c>
      <c r="H93" s="39">
        <v>1</v>
      </c>
      <c r="I93" s="39">
        <v>10</v>
      </c>
      <c r="J93" s="37" t="s">
        <v>279</v>
      </c>
      <c r="K93" s="37" t="s">
        <v>280</v>
      </c>
      <c r="L93" s="37" t="s">
        <v>268</v>
      </c>
      <c r="M93" s="37" t="s">
        <v>255</v>
      </c>
      <c r="N93" s="36" t="s">
        <v>69</v>
      </c>
      <c r="O93" s="39">
        <v>3000</v>
      </c>
      <c r="P93" s="39">
        <v>48</v>
      </c>
      <c r="Q93" s="40">
        <v>0.28999999999999998</v>
      </c>
      <c r="R93" s="40">
        <v>1.62</v>
      </c>
      <c r="S93" s="40">
        <f t="shared" ref="S93" si="18">P93/450</f>
        <v>0.10666666666666667</v>
      </c>
    </row>
    <row r="94" spans="1:21">
      <c r="A94" s="47" t="s">
        <v>257</v>
      </c>
      <c r="B94" s="36" t="s">
        <v>258</v>
      </c>
      <c r="C94" s="36" t="s">
        <v>259</v>
      </c>
      <c r="D94" s="37" t="s">
        <v>283</v>
      </c>
      <c r="E94" s="36" t="s">
        <v>274</v>
      </c>
      <c r="F94" s="36" t="s">
        <v>285</v>
      </c>
      <c r="G94" s="37" t="s">
        <v>263</v>
      </c>
      <c r="H94" s="39">
        <v>1</v>
      </c>
      <c r="I94" s="39">
        <v>10</v>
      </c>
      <c r="J94" s="37" t="s">
        <v>279</v>
      </c>
      <c r="K94" s="37" t="s">
        <v>280</v>
      </c>
      <c r="L94" s="37" t="s">
        <v>268</v>
      </c>
      <c r="M94" s="37" t="s">
        <v>255</v>
      </c>
      <c r="N94" s="36" t="s">
        <v>69</v>
      </c>
      <c r="O94" s="39">
        <v>3800</v>
      </c>
      <c r="P94" s="39">
        <v>44</v>
      </c>
      <c r="Q94" s="40">
        <v>0.15</v>
      </c>
      <c r="R94" s="40">
        <v>1.87</v>
      </c>
      <c r="S94" s="40">
        <f t="shared" ref="S94" si="19">P94/450</f>
        <v>9.7777777777777783E-2</v>
      </c>
    </row>
    <row r="95" spans="1:21">
      <c r="A95" s="47" t="s">
        <v>257</v>
      </c>
      <c r="B95" s="36" t="s">
        <v>258</v>
      </c>
      <c r="C95" s="36" t="s">
        <v>259</v>
      </c>
      <c r="D95" s="37" t="s">
        <v>283</v>
      </c>
      <c r="E95" s="36" t="s">
        <v>274</v>
      </c>
      <c r="F95" s="36" t="s">
        <v>286</v>
      </c>
      <c r="G95" s="37" t="s">
        <v>263</v>
      </c>
      <c r="H95" s="39">
        <v>4</v>
      </c>
      <c r="I95" s="39">
        <v>6</v>
      </c>
      <c r="J95" s="37" t="s">
        <v>279</v>
      </c>
      <c r="K95" s="37" t="s">
        <v>280</v>
      </c>
      <c r="L95" s="37" t="s">
        <v>268</v>
      </c>
      <c r="M95" s="37" t="s">
        <v>255</v>
      </c>
      <c r="N95" s="36" t="s">
        <v>69</v>
      </c>
      <c r="O95" s="39">
        <v>2400</v>
      </c>
      <c r="P95" s="39">
        <v>34</v>
      </c>
      <c r="Q95" s="40">
        <v>0.17</v>
      </c>
      <c r="R95" s="40">
        <v>1.71</v>
      </c>
      <c r="S95" s="40">
        <f t="shared" ref="S95" si="20">P95/450</f>
        <v>7.5555555555555556E-2</v>
      </c>
    </row>
    <row r="96" spans="1:21">
      <c r="A96" s="47" t="s">
        <v>257</v>
      </c>
      <c r="B96" s="36" t="s">
        <v>258</v>
      </c>
      <c r="C96" s="36" t="s">
        <v>259</v>
      </c>
      <c r="D96" s="37" t="s">
        <v>283</v>
      </c>
      <c r="E96" s="36" t="s">
        <v>274</v>
      </c>
      <c r="F96" s="36" t="s">
        <v>287</v>
      </c>
      <c r="G96" s="37" t="s">
        <v>263</v>
      </c>
      <c r="H96" s="39">
        <v>3</v>
      </c>
      <c r="I96" s="39">
        <v>5</v>
      </c>
      <c r="J96" s="37" t="s">
        <v>279</v>
      </c>
      <c r="K96" s="37" t="s">
        <v>280</v>
      </c>
      <c r="L96" s="37" t="s">
        <v>268</v>
      </c>
      <c r="M96" s="37" t="s">
        <v>255</v>
      </c>
      <c r="N96" s="36" t="s">
        <v>69</v>
      </c>
      <c r="O96" s="39">
        <v>1800</v>
      </c>
      <c r="P96" s="39">
        <v>93</v>
      </c>
      <c r="Q96" s="40">
        <v>0.19</v>
      </c>
      <c r="R96" s="40">
        <v>1.2</v>
      </c>
      <c r="S96" s="40">
        <f t="shared" ref="S96" si="21">P96/450</f>
        <v>0.20666666666666667</v>
      </c>
    </row>
    <row r="97" spans="1:21">
      <c r="A97" s="47" t="s">
        <v>257</v>
      </c>
      <c r="B97" s="36" t="s">
        <v>258</v>
      </c>
      <c r="C97" s="36" t="s">
        <v>259</v>
      </c>
      <c r="D97" s="37" t="s">
        <v>288</v>
      </c>
      <c r="E97" s="36" t="s">
        <v>261</v>
      </c>
      <c r="F97" s="38" t="s">
        <v>289</v>
      </c>
      <c r="G97" s="37" t="s">
        <v>263</v>
      </c>
      <c r="H97" s="39">
        <v>5</v>
      </c>
      <c r="I97" s="39">
        <v>10</v>
      </c>
      <c r="J97" s="37" t="s">
        <v>279</v>
      </c>
      <c r="K97" s="37" t="s">
        <v>280</v>
      </c>
      <c r="L97" s="37" t="s">
        <v>268</v>
      </c>
      <c r="M97" s="37" t="s">
        <v>255</v>
      </c>
      <c r="N97" s="36" t="s">
        <v>69</v>
      </c>
      <c r="O97" s="39">
        <v>5000</v>
      </c>
      <c r="P97" s="39">
        <v>196</v>
      </c>
      <c r="Q97" s="40">
        <v>0.11</v>
      </c>
      <c r="R97" s="40">
        <v>1.27</v>
      </c>
      <c r="S97" s="40">
        <f t="shared" ref="S97" si="22">P97/450</f>
        <v>0.43555555555555553</v>
      </c>
    </row>
    <row r="98" spans="1:21">
      <c r="A98" s="47" t="s">
        <v>257</v>
      </c>
      <c r="B98" s="36" t="s">
        <v>258</v>
      </c>
      <c r="C98" s="36" t="s">
        <v>259</v>
      </c>
      <c r="D98" s="37" t="s">
        <v>288</v>
      </c>
      <c r="E98" s="36" t="s">
        <v>261</v>
      </c>
      <c r="F98" s="38" t="s">
        <v>290</v>
      </c>
      <c r="G98" s="37" t="s">
        <v>263</v>
      </c>
      <c r="H98" s="39">
        <v>6</v>
      </c>
      <c r="I98" s="39">
        <v>7</v>
      </c>
      <c r="J98" s="37" t="s">
        <v>279</v>
      </c>
      <c r="K98" s="37" t="s">
        <v>280</v>
      </c>
      <c r="L98" s="37" t="s">
        <v>268</v>
      </c>
      <c r="M98" s="37" t="s">
        <v>255</v>
      </c>
      <c r="N98" s="36" t="s">
        <v>69</v>
      </c>
      <c r="O98" s="39">
        <v>3200</v>
      </c>
      <c r="P98" s="39">
        <v>37</v>
      </c>
      <c r="Q98" s="40">
        <v>0.13</v>
      </c>
      <c r="R98" s="40">
        <v>1.9</v>
      </c>
      <c r="S98" s="40">
        <f t="shared" ref="S98" si="23">P98/450</f>
        <v>8.2222222222222224E-2</v>
      </c>
    </row>
    <row r="99" spans="1:21">
      <c r="A99" s="47" t="s">
        <v>257</v>
      </c>
      <c r="B99" s="36" t="s">
        <v>258</v>
      </c>
      <c r="C99" s="36" t="s">
        <v>259</v>
      </c>
      <c r="D99" s="37" t="s">
        <v>288</v>
      </c>
      <c r="E99" s="36" t="s">
        <v>261</v>
      </c>
      <c r="F99" s="38" t="s">
        <v>291</v>
      </c>
      <c r="G99" s="37" t="s">
        <v>263</v>
      </c>
      <c r="H99" s="39">
        <v>3</v>
      </c>
      <c r="I99" s="39">
        <v>4</v>
      </c>
      <c r="J99" s="37" t="s">
        <v>279</v>
      </c>
      <c r="K99" s="37" t="s">
        <v>280</v>
      </c>
      <c r="L99" s="37" t="s">
        <v>268</v>
      </c>
      <c r="M99" s="37" t="s">
        <v>255</v>
      </c>
      <c r="N99" s="36" t="s">
        <v>69</v>
      </c>
      <c r="O99" s="39">
        <v>2400</v>
      </c>
      <c r="P99" s="39">
        <v>25</v>
      </c>
      <c r="Q99" s="40">
        <v>0.28000000000000003</v>
      </c>
      <c r="R99" s="40">
        <v>1.97</v>
      </c>
      <c r="S99" s="40">
        <f t="shared" ref="S99" si="24">P99/450</f>
        <v>5.5555555555555552E-2</v>
      </c>
    </row>
    <row r="100" spans="1:21">
      <c r="A100" s="47" t="s">
        <v>257</v>
      </c>
      <c r="B100" s="36" t="s">
        <v>258</v>
      </c>
      <c r="C100" s="36" t="s">
        <v>259</v>
      </c>
      <c r="D100" s="37" t="s">
        <v>288</v>
      </c>
      <c r="E100" s="36" t="s">
        <v>274</v>
      </c>
      <c r="F100" s="38" t="s">
        <v>292</v>
      </c>
      <c r="G100" s="37" t="s">
        <v>263</v>
      </c>
      <c r="H100" s="39">
        <v>3</v>
      </c>
      <c r="I100" s="39">
        <v>4</v>
      </c>
      <c r="J100" s="37" t="s">
        <v>279</v>
      </c>
      <c r="K100" s="37" t="s">
        <v>280</v>
      </c>
      <c r="L100" s="37" t="s">
        <v>268</v>
      </c>
      <c r="M100" s="37" t="s">
        <v>255</v>
      </c>
      <c r="N100" s="36" t="s">
        <v>69</v>
      </c>
      <c r="O100" s="39">
        <v>3400</v>
      </c>
      <c r="P100" s="39">
        <v>30</v>
      </c>
      <c r="Q100" s="40">
        <v>0.33</v>
      </c>
      <c r="R100" s="40">
        <v>2.16</v>
      </c>
      <c r="S100" s="40">
        <f t="shared" ref="S100" si="25">P100/450</f>
        <v>6.6666666666666666E-2</v>
      </c>
    </row>
    <row r="101" spans="1:21">
      <c r="A101" s="47" t="s">
        <v>257</v>
      </c>
      <c r="B101" s="36" t="s">
        <v>258</v>
      </c>
      <c r="C101" s="36" t="s">
        <v>259</v>
      </c>
      <c r="D101" s="37" t="s">
        <v>288</v>
      </c>
      <c r="E101" s="36" t="s">
        <v>274</v>
      </c>
      <c r="F101" s="38" t="s">
        <v>293</v>
      </c>
      <c r="G101" s="37" t="s">
        <v>263</v>
      </c>
      <c r="H101" s="39">
        <v>3</v>
      </c>
      <c r="I101" s="39">
        <v>6</v>
      </c>
      <c r="J101" s="37" t="s">
        <v>279</v>
      </c>
      <c r="K101" s="37" t="s">
        <v>280</v>
      </c>
      <c r="L101" s="37" t="s">
        <v>268</v>
      </c>
      <c r="M101" s="37" t="s">
        <v>255</v>
      </c>
      <c r="N101" s="36" t="s">
        <v>69</v>
      </c>
      <c r="O101" s="39">
        <v>2200</v>
      </c>
      <c r="P101" s="39">
        <v>76</v>
      </c>
      <c r="Q101" s="40">
        <v>0.18</v>
      </c>
      <c r="R101" s="40">
        <v>1.28</v>
      </c>
      <c r="S101" s="40">
        <f t="shared" ref="S101" si="26">P101/450</f>
        <v>0.16888888888888889</v>
      </c>
    </row>
    <row r="102" spans="1:21">
      <c r="A102" s="47" t="s">
        <v>257</v>
      </c>
      <c r="B102" s="36" t="s">
        <v>258</v>
      </c>
      <c r="C102" s="36" t="s">
        <v>259</v>
      </c>
      <c r="D102" s="37" t="s">
        <v>288</v>
      </c>
      <c r="E102" s="36" t="s">
        <v>274</v>
      </c>
      <c r="F102" s="38" t="s">
        <v>293</v>
      </c>
      <c r="G102" s="37"/>
      <c r="H102" s="39"/>
      <c r="I102" s="39"/>
      <c r="J102" s="37"/>
      <c r="K102" s="37"/>
      <c r="L102" s="36"/>
      <c r="M102" s="36"/>
      <c r="N102" s="36"/>
      <c r="O102" s="39"/>
      <c r="P102" s="39"/>
      <c r="Q102" s="36"/>
      <c r="R102" s="36"/>
      <c r="S102" s="40"/>
    </row>
    <row r="103" spans="1:21">
      <c r="A103" s="47" t="s">
        <v>257</v>
      </c>
      <c r="B103" s="36" t="s">
        <v>258</v>
      </c>
      <c r="C103" s="36" t="s">
        <v>259</v>
      </c>
      <c r="D103" s="37" t="s">
        <v>288</v>
      </c>
      <c r="E103" s="36" t="s">
        <v>261</v>
      </c>
      <c r="F103" s="38" t="s">
        <v>294</v>
      </c>
      <c r="G103" s="37" t="s">
        <v>263</v>
      </c>
      <c r="H103" s="39">
        <v>1</v>
      </c>
      <c r="I103" s="39">
        <v>10</v>
      </c>
      <c r="J103" s="37" t="s">
        <v>279</v>
      </c>
      <c r="K103" s="37" t="s">
        <v>280</v>
      </c>
      <c r="L103" s="37" t="s">
        <v>268</v>
      </c>
      <c r="M103" s="37" t="s">
        <v>255</v>
      </c>
      <c r="N103" s="36" t="s">
        <v>69</v>
      </c>
      <c r="O103" s="39">
        <v>1200</v>
      </c>
      <c r="P103" s="39">
        <v>33</v>
      </c>
      <c r="Q103" s="40">
        <v>0.24</v>
      </c>
      <c r="R103" s="40">
        <v>1.38</v>
      </c>
      <c r="S103" s="40">
        <f t="shared" ref="S103" si="27">P103/450</f>
        <v>7.3333333333333334E-2</v>
      </c>
    </row>
    <row r="104" spans="1:21">
      <c r="A104" s="47" t="s">
        <v>257</v>
      </c>
      <c r="B104" s="36" t="s">
        <v>258</v>
      </c>
      <c r="C104" s="36" t="s">
        <v>259</v>
      </c>
      <c r="D104" s="37" t="s">
        <v>288</v>
      </c>
      <c r="E104" s="36" t="s">
        <v>261</v>
      </c>
      <c r="F104" s="38" t="s">
        <v>295</v>
      </c>
      <c r="G104" s="37" t="s">
        <v>263</v>
      </c>
      <c r="H104" s="39">
        <v>3</v>
      </c>
      <c r="I104" s="39">
        <v>7</v>
      </c>
      <c r="J104" s="37" t="s">
        <v>279</v>
      </c>
      <c r="K104" s="37" t="s">
        <v>280</v>
      </c>
      <c r="L104" s="37" t="s">
        <v>268</v>
      </c>
      <c r="M104" s="37" t="s">
        <v>255</v>
      </c>
      <c r="N104" s="36" t="s">
        <v>69</v>
      </c>
      <c r="O104" s="39">
        <v>11000</v>
      </c>
      <c r="P104" s="39">
        <v>313</v>
      </c>
      <c r="Q104" s="40">
        <v>0.16</v>
      </c>
      <c r="R104" s="40">
        <v>1.35</v>
      </c>
      <c r="S104" s="40">
        <f t="shared" ref="S104:S105" si="28">P104/450</f>
        <v>0.69555555555555559</v>
      </c>
    </row>
    <row r="105" spans="1:21">
      <c r="A105" s="47" t="s">
        <v>257</v>
      </c>
      <c r="B105" s="36" t="s">
        <v>258</v>
      </c>
      <c r="C105" s="36" t="s">
        <v>259</v>
      </c>
      <c r="D105" s="37" t="s">
        <v>288</v>
      </c>
      <c r="E105" s="36" t="s">
        <v>274</v>
      </c>
      <c r="F105" s="38" t="s">
        <v>296</v>
      </c>
      <c r="G105" s="37" t="s">
        <v>263</v>
      </c>
      <c r="H105" s="39">
        <v>4</v>
      </c>
      <c r="I105" s="39">
        <v>9</v>
      </c>
      <c r="J105" s="37" t="s">
        <v>279</v>
      </c>
      <c r="K105" s="37" t="s">
        <v>280</v>
      </c>
      <c r="L105" s="37" t="s">
        <v>268</v>
      </c>
      <c r="M105" s="37" t="s">
        <v>255</v>
      </c>
      <c r="N105" s="36" t="s">
        <v>69</v>
      </c>
      <c r="O105" s="39">
        <v>4400</v>
      </c>
      <c r="P105" s="39">
        <v>150</v>
      </c>
      <c r="Q105" s="40">
        <v>0.12</v>
      </c>
      <c r="R105" s="40">
        <v>1.3</v>
      </c>
      <c r="S105" s="40">
        <f t="shared" si="28"/>
        <v>0.33333333333333331</v>
      </c>
    </row>
    <row r="106" spans="1:21">
      <c r="A106" s="47" t="s">
        <v>257</v>
      </c>
      <c r="B106" s="36" t="s">
        <v>258</v>
      </c>
      <c r="C106" s="36" t="s">
        <v>259</v>
      </c>
      <c r="D106" s="37" t="s">
        <v>288</v>
      </c>
      <c r="E106" s="36" t="s">
        <v>274</v>
      </c>
      <c r="F106" s="38" t="s">
        <v>296</v>
      </c>
      <c r="G106" s="37"/>
      <c r="H106" s="39"/>
      <c r="I106" s="39"/>
      <c r="J106" s="37"/>
      <c r="K106" s="37"/>
      <c r="L106" s="37"/>
      <c r="M106" s="37"/>
      <c r="N106" s="36"/>
      <c r="O106" s="39"/>
      <c r="P106" s="39"/>
      <c r="Q106" s="40"/>
      <c r="R106" s="40"/>
      <c r="S106" s="40"/>
      <c r="U106" t="s">
        <v>322</v>
      </c>
    </row>
    <row r="107" spans="1:21">
      <c r="A107" s="47" t="s">
        <v>257</v>
      </c>
      <c r="B107" s="36" t="s">
        <v>258</v>
      </c>
      <c r="C107" s="36" t="s">
        <v>259</v>
      </c>
      <c r="D107" s="37" t="s">
        <v>297</v>
      </c>
      <c r="E107" s="36" t="s">
        <v>298</v>
      </c>
      <c r="F107" s="38" t="s">
        <v>299</v>
      </c>
      <c r="G107" s="37" t="s">
        <v>263</v>
      </c>
      <c r="H107" s="39">
        <v>1</v>
      </c>
      <c r="I107" s="39">
        <v>2</v>
      </c>
      <c r="J107" s="37" t="s">
        <v>279</v>
      </c>
      <c r="K107" s="37" t="s">
        <v>280</v>
      </c>
      <c r="L107" s="37" t="s">
        <v>268</v>
      </c>
      <c r="M107" s="37" t="s">
        <v>255</v>
      </c>
      <c r="N107" s="36" t="s">
        <v>69</v>
      </c>
      <c r="O107" s="39">
        <v>1500</v>
      </c>
      <c r="P107" s="39">
        <v>24</v>
      </c>
      <c r="Q107" s="40">
        <v>0.41</v>
      </c>
      <c r="R107" s="40">
        <v>1.64</v>
      </c>
      <c r="S107" s="40">
        <f t="shared" ref="S107" si="29">P107/450</f>
        <v>5.3333333333333337E-2</v>
      </c>
    </row>
    <row r="108" spans="1:21">
      <c r="A108" s="47" t="s">
        <v>257</v>
      </c>
      <c r="B108" s="36" t="s">
        <v>258</v>
      </c>
      <c r="C108" s="36" t="s">
        <v>259</v>
      </c>
      <c r="D108" s="37" t="s">
        <v>297</v>
      </c>
      <c r="E108" s="36" t="s">
        <v>274</v>
      </c>
      <c r="F108" s="38" t="s">
        <v>300</v>
      </c>
      <c r="G108" s="37" t="s">
        <v>263</v>
      </c>
      <c r="H108" s="39">
        <v>6</v>
      </c>
      <c r="I108" s="39">
        <v>8</v>
      </c>
      <c r="J108" s="37" t="s">
        <v>279</v>
      </c>
      <c r="K108" s="37" t="s">
        <v>280</v>
      </c>
      <c r="L108" s="37" t="s">
        <v>268</v>
      </c>
      <c r="M108" s="37" t="s">
        <v>255</v>
      </c>
      <c r="N108" s="36" t="s">
        <v>69</v>
      </c>
      <c r="O108" s="39">
        <v>4400</v>
      </c>
      <c r="P108" s="39">
        <v>95</v>
      </c>
      <c r="Q108" s="40">
        <v>0.1</v>
      </c>
      <c r="R108" s="40">
        <v>1.46</v>
      </c>
      <c r="S108" s="40">
        <f t="shared" ref="S108" si="30">P108/450</f>
        <v>0.21111111111111111</v>
      </c>
    </row>
    <row r="109" spans="1:21">
      <c r="A109" s="47" t="s">
        <v>257</v>
      </c>
      <c r="B109" s="36" t="s">
        <v>258</v>
      </c>
      <c r="C109" s="36" t="s">
        <v>259</v>
      </c>
      <c r="D109" s="37" t="s">
        <v>297</v>
      </c>
      <c r="E109" s="36" t="s">
        <v>274</v>
      </c>
      <c r="F109" s="38" t="s">
        <v>300</v>
      </c>
      <c r="G109" s="37"/>
      <c r="H109" s="39"/>
      <c r="I109" s="39"/>
      <c r="J109" s="37"/>
      <c r="K109" s="37"/>
      <c r="L109" s="36"/>
      <c r="M109" s="36"/>
      <c r="N109" s="36"/>
      <c r="O109" s="39"/>
      <c r="P109" s="39"/>
      <c r="Q109" s="36"/>
      <c r="R109" s="36"/>
      <c r="S109" s="40"/>
    </row>
    <row r="110" spans="1:21">
      <c r="A110" s="47" t="s">
        <v>257</v>
      </c>
      <c r="B110" s="36" t="s">
        <v>258</v>
      </c>
      <c r="C110" s="36" t="s">
        <v>259</v>
      </c>
      <c r="D110" s="37" t="s">
        <v>297</v>
      </c>
      <c r="E110" s="36" t="s">
        <v>261</v>
      </c>
      <c r="F110" s="38" t="s">
        <v>301</v>
      </c>
      <c r="G110" s="37" t="s">
        <v>263</v>
      </c>
      <c r="H110" s="39">
        <v>6</v>
      </c>
      <c r="I110" s="39">
        <v>7</v>
      </c>
      <c r="J110" s="37" t="s">
        <v>279</v>
      </c>
      <c r="K110" s="37" t="s">
        <v>280</v>
      </c>
      <c r="L110" s="37" t="s">
        <v>268</v>
      </c>
      <c r="M110" s="37" t="s">
        <v>255</v>
      </c>
      <c r="N110" s="36" t="s">
        <v>69</v>
      </c>
      <c r="O110" s="39">
        <v>1500</v>
      </c>
      <c r="P110" s="39">
        <v>32</v>
      </c>
      <c r="Q110" s="40">
        <v>0.15</v>
      </c>
      <c r="R110" s="40">
        <v>1.48</v>
      </c>
      <c r="S110" s="40">
        <f t="shared" ref="S110" si="31">P110/450</f>
        <v>7.1111111111111111E-2</v>
      </c>
    </row>
    <row r="111" spans="1:21">
      <c r="A111" s="47" t="s">
        <v>257</v>
      </c>
      <c r="B111" s="36" t="s">
        <v>258</v>
      </c>
      <c r="C111" s="36" t="s">
        <v>259</v>
      </c>
      <c r="D111" s="37" t="s">
        <v>297</v>
      </c>
      <c r="E111" s="36" t="s">
        <v>274</v>
      </c>
      <c r="F111" s="38" t="s">
        <v>302</v>
      </c>
      <c r="G111" s="37" t="s">
        <v>263</v>
      </c>
      <c r="H111" s="39">
        <v>2</v>
      </c>
      <c r="I111" s="39">
        <v>3</v>
      </c>
      <c r="J111" s="37" t="s">
        <v>279</v>
      </c>
      <c r="K111" s="37" t="s">
        <v>280</v>
      </c>
      <c r="L111" s="37" t="s">
        <v>268</v>
      </c>
      <c r="M111" s="37" t="s">
        <v>255</v>
      </c>
      <c r="N111" s="36" t="s">
        <v>69</v>
      </c>
      <c r="O111" s="39">
        <v>1300</v>
      </c>
      <c r="P111" s="39">
        <v>50</v>
      </c>
      <c r="Q111" s="40">
        <v>0.26</v>
      </c>
      <c r="R111" s="40">
        <v>1.26</v>
      </c>
      <c r="S111" s="40">
        <f t="shared" ref="S111" si="32">P111/450</f>
        <v>0.1111111111111111</v>
      </c>
    </row>
    <row r="112" spans="1:21">
      <c r="A112" s="47" t="s">
        <v>257</v>
      </c>
      <c r="B112" s="36" t="s">
        <v>258</v>
      </c>
      <c r="C112" s="36" t="s">
        <v>259</v>
      </c>
      <c r="D112" s="37" t="s">
        <v>297</v>
      </c>
      <c r="E112" s="36" t="s">
        <v>274</v>
      </c>
      <c r="F112" s="38" t="s">
        <v>302</v>
      </c>
      <c r="G112" s="37"/>
      <c r="H112" s="39"/>
      <c r="I112" s="39"/>
      <c r="J112" s="37"/>
      <c r="K112" s="37"/>
      <c r="L112" s="36"/>
      <c r="M112" s="36"/>
      <c r="N112" s="36"/>
      <c r="O112" s="39"/>
      <c r="P112" s="39"/>
      <c r="Q112" s="36"/>
      <c r="R112" s="36"/>
      <c r="S112" s="40"/>
    </row>
    <row r="113" spans="1:19">
      <c r="A113" s="47" t="s">
        <v>257</v>
      </c>
      <c r="B113" s="36" t="s">
        <v>258</v>
      </c>
      <c r="C113" s="36" t="s">
        <v>259</v>
      </c>
      <c r="D113" s="37" t="s">
        <v>297</v>
      </c>
      <c r="E113" s="36" t="s">
        <v>261</v>
      </c>
      <c r="F113" s="38" t="s">
        <v>278</v>
      </c>
      <c r="G113" s="37" t="s">
        <v>263</v>
      </c>
      <c r="H113" s="39">
        <v>3</v>
      </c>
      <c r="I113" s="39">
        <v>5</v>
      </c>
      <c r="J113" s="37" t="s">
        <v>279</v>
      </c>
      <c r="K113" s="37" t="s">
        <v>280</v>
      </c>
      <c r="L113" s="37" t="s">
        <v>268</v>
      </c>
      <c r="M113" s="37" t="s">
        <v>255</v>
      </c>
      <c r="N113" s="36" t="s">
        <v>69</v>
      </c>
      <c r="O113" s="39">
        <v>4200</v>
      </c>
      <c r="P113" s="39">
        <v>75</v>
      </c>
      <c r="Q113" s="40">
        <v>0.18</v>
      </c>
      <c r="R113" s="40">
        <v>1.56</v>
      </c>
      <c r="S113" s="40">
        <f t="shared" ref="S113" si="33">P113/450</f>
        <v>0.16666666666666666</v>
      </c>
    </row>
    <row r="114" spans="1:19">
      <c r="A114" s="47" t="s">
        <v>257</v>
      </c>
      <c r="B114" s="36" t="s">
        <v>258</v>
      </c>
      <c r="C114" s="36" t="s">
        <v>259</v>
      </c>
      <c r="D114" s="37" t="s">
        <v>303</v>
      </c>
      <c r="E114" s="36" t="s">
        <v>274</v>
      </c>
      <c r="F114" s="38" t="s">
        <v>304</v>
      </c>
      <c r="G114" s="37" t="s">
        <v>306</v>
      </c>
      <c r="H114" s="39">
        <v>3</v>
      </c>
      <c r="I114" s="39">
        <v>6</v>
      </c>
      <c r="J114" s="37" t="s">
        <v>279</v>
      </c>
      <c r="K114" s="37" t="s">
        <v>280</v>
      </c>
      <c r="L114" s="37" t="s">
        <v>268</v>
      </c>
      <c r="M114" s="37" t="s">
        <v>255</v>
      </c>
      <c r="N114" s="36" t="s">
        <v>69</v>
      </c>
      <c r="O114" s="39">
        <v>1500</v>
      </c>
      <c r="P114" s="39">
        <v>47</v>
      </c>
      <c r="Q114" s="40">
        <v>0.17</v>
      </c>
      <c r="R114" s="40">
        <v>1.32</v>
      </c>
      <c r="S114" s="40">
        <f t="shared" ref="S114" si="34">P114/450</f>
        <v>0.10444444444444445</v>
      </c>
    </row>
    <row r="115" spans="1:19">
      <c r="A115" s="47" t="s">
        <v>257</v>
      </c>
      <c r="B115" s="36" t="s">
        <v>258</v>
      </c>
      <c r="C115" s="36" t="s">
        <v>259</v>
      </c>
      <c r="D115" s="37" t="s">
        <v>303</v>
      </c>
      <c r="E115" s="36" t="s">
        <v>261</v>
      </c>
      <c r="F115" s="38" t="s">
        <v>305</v>
      </c>
      <c r="G115" s="37" t="s">
        <v>306</v>
      </c>
      <c r="H115" s="39">
        <v>2</v>
      </c>
      <c r="I115" s="39">
        <v>7</v>
      </c>
      <c r="J115" s="37" t="s">
        <v>279</v>
      </c>
      <c r="K115" s="37" t="s">
        <v>280</v>
      </c>
      <c r="L115" s="37" t="s">
        <v>268</v>
      </c>
      <c r="M115" s="37" t="s">
        <v>255</v>
      </c>
      <c r="N115" s="36" t="s">
        <v>69</v>
      </c>
      <c r="O115" s="39">
        <v>5400</v>
      </c>
      <c r="P115" s="39">
        <v>87</v>
      </c>
      <c r="Q115" s="40">
        <v>0.19</v>
      </c>
      <c r="R115" s="40">
        <v>1.62</v>
      </c>
      <c r="S115" s="40">
        <f t="shared" ref="S115" si="35">P115/450</f>
        <v>0.19333333333333333</v>
      </c>
    </row>
    <row r="116" spans="1:19">
      <c r="A116" s="47" t="s">
        <v>257</v>
      </c>
      <c r="B116" s="36" t="s">
        <v>258</v>
      </c>
      <c r="C116" s="36" t="s">
        <v>259</v>
      </c>
      <c r="D116" s="37" t="s">
        <v>303</v>
      </c>
      <c r="E116" s="36" t="s">
        <v>307</v>
      </c>
      <c r="F116" s="38" t="s">
        <v>308</v>
      </c>
      <c r="G116" s="37" t="s">
        <v>306</v>
      </c>
      <c r="H116" s="39">
        <v>4</v>
      </c>
      <c r="I116" s="39">
        <v>4</v>
      </c>
      <c r="J116" s="37" t="s">
        <v>279</v>
      </c>
      <c r="K116" s="37" t="s">
        <v>280</v>
      </c>
      <c r="L116" s="37" t="s">
        <v>268</v>
      </c>
      <c r="M116" s="37" t="s">
        <v>255</v>
      </c>
      <c r="N116" s="36" t="s">
        <v>69</v>
      </c>
      <c r="O116" s="39">
        <v>4400</v>
      </c>
      <c r="P116" s="39">
        <v>131</v>
      </c>
      <c r="Q116" s="40">
        <v>0.17</v>
      </c>
      <c r="R116" s="40">
        <v>1.33</v>
      </c>
      <c r="S116" s="40">
        <f t="shared" ref="S116" si="36">P116/450</f>
        <v>0.2911111111111111</v>
      </c>
    </row>
    <row r="117" spans="1:19">
      <c r="A117" s="47" t="s">
        <v>257</v>
      </c>
      <c r="B117" s="36" t="s">
        <v>258</v>
      </c>
      <c r="C117" s="36" t="s">
        <v>259</v>
      </c>
      <c r="D117" s="37" t="s">
        <v>309</v>
      </c>
      <c r="E117" s="36" t="s">
        <v>307</v>
      </c>
      <c r="F117" s="38" t="s">
        <v>299</v>
      </c>
      <c r="G117" s="37" t="s">
        <v>311</v>
      </c>
      <c r="H117" s="39">
        <v>1</v>
      </c>
      <c r="I117" s="39">
        <v>20</v>
      </c>
      <c r="J117" s="37" t="s">
        <v>279</v>
      </c>
      <c r="K117" s="37" t="s">
        <v>280</v>
      </c>
      <c r="L117" s="37" t="s">
        <v>268</v>
      </c>
      <c r="M117" s="37" t="s">
        <v>255</v>
      </c>
      <c r="N117" s="36" t="s">
        <v>69</v>
      </c>
      <c r="O117" s="39">
        <v>3200</v>
      </c>
      <c r="P117" s="39">
        <v>43</v>
      </c>
      <c r="Q117" s="40">
        <v>0.13</v>
      </c>
      <c r="R117" s="40">
        <v>1.74</v>
      </c>
      <c r="S117" s="40">
        <f t="shared" ref="S117" si="37">P117/450</f>
        <v>9.555555555555556E-2</v>
      </c>
    </row>
    <row r="118" spans="1:19">
      <c r="A118" s="47" t="s">
        <v>257</v>
      </c>
      <c r="B118" s="36" t="s">
        <v>258</v>
      </c>
      <c r="C118" s="36" t="s">
        <v>259</v>
      </c>
      <c r="D118" s="37" t="s">
        <v>309</v>
      </c>
      <c r="E118" s="36" t="s">
        <v>307</v>
      </c>
      <c r="F118" s="38" t="s">
        <v>310</v>
      </c>
      <c r="G118" s="37" t="s">
        <v>311</v>
      </c>
      <c r="H118" s="39">
        <v>8</v>
      </c>
      <c r="I118" s="39">
        <v>14</v>
      </c>
      <c r="J118" s="37" t="s">
        <v>279</v>
      </c>
      <c r="K118" s="37" t="s">
        <v>280</v>
      </c>
      <c r="L118" s="37" t="s">
        <v>268</v>
      </c>
      <c r="M118" s="37" t="s">
        <v>255</v>
      </c>
      <c r="N118" s="36" t="s">
        <v>69</v>
      </c>
      <c r="O118" s="39">
        <v>9500</v>
      </c>
      <c r="P118" s="39">
        <v>156</v>
      </c>
      <c r="Q118" s="40">
        <v>0.08</v>
      </c>
      <c r="R118" s="40">
        <v>1.6</v>
      </c>
      <c r="S118" s="40">
        <f t="shared" ref="S118:S119" si="38">P118/450</f>
        <v>0.34666666666666668</v>
      </c>
    </row>
    <row r="119" spans="1:19">
      <c r="A119" s="48" t="s">
        <v>257</v>
      </c>
      <c r="B119" s="49" t="s">
        <v>258</v>
      </c>
      <c r="C119" s="49" t="s">
        <v>259</v>
      </c>
      <c r="D119" s="50" t="s">
        <v>260</v>
      </c>
      <c r="E119" s="49" t="s">
        <v>261</v>
      </c>
      <c r="F119" s="49" t="s">
        <v>262</v>
      </c>
      <c r="G119" s="50" t="s">
        <v>263</v>
      </c>
      <c r="H119" s="51">
        <v>5</v>
      </c>
      <c r="I119" s="51">
        <v>7</v>
      </c>
      <c r="J119" s="50" t="s">
        <v>264</v>
      </c>
      <c r="K119" s="50" t="s">
        <v>255</v>
      </c>
      <c r="L119" s="50" t="s">
        <v>255</v>
      </c>
      <c r="M119" s="50" t="s">
        <v>265</v>
      </c>
      <c r="N119" s="49" t="s">
        <v>69</v>
      </c>
      <c r="O119" s="51">
        <v>3000</v>
      </c>
      <c r="P119" s="51">
        <v>46</v>
      </c>
      <c r="Q119" s="52">
        <v>0.17</v>
      </c>
      <c r="R119" s="52">
        <v>1.66</v>
      </c>
      <c r="S119" s="52">
        <f t="shared" si="38"/>
        <v>0.10222222222222223</v>
      </c>
    </row>
    <row r="120" spans="1:19">
      <c r="A120" s="48" t="s">
        <v>257</v>
      </c>
      <c r="B120" s="49" t="s">
        <v>258</v>
      </c>
      <c r="C120" s="49" t="s">
        <v>259</v>
      </c>
      <c r="D120" s="50" t="s">
        <v>260</v>
      </c>
      <c r="E120" s="49" t="s">
        <v>307</v>
      </c>
      <c r="F120" s="49" t="s">
        <v>308</v>
      </c>
      <c r="G120" s="50" t="s">
        <v>263</v>
      </c>
      <c r="H120" s="51">
        <v>6</v>
      </c>
      <c r="I120" s="51">
        <v>7</v>
      </c>
      <c r="J120" s="50" t="s">
        <v>264</v>
      </c>
      <c r="K120" s="50" t="s">
        <v>255</v>
      </c>
      <c r="L120" s="50" t="s">
        <v>255</v>
      </c>
      <c r="M120" s="50" t="s">
        <v>265</v>
      </c>
      <c r="N120" s="49" t="s">
        <v>69</v>
      </c>
      <c r="O120" s="51">
        <v>6000</v>
      </c>
      <c r="P120" s="51">
        <v>43</v>
      </c>
      <c r="Q120" s="52">
        <v>0.23</v>
      </c>
      <c r="R120" s="52">
        <v>2.4</v>
      </c>
      <c r="S120" s="52">
        <f t="shared" ref="S120" si="39">P120/450</f>
        <v>9.555555555555556E-2</v>
      </c>
    </row>
    <row r="121" spans="1:19">
      <c r="A121" s="48" t="s">
        <v>257</v>
      </c>
      <c r="B121" s="49" t="s">
        <v>258</v>
      </c>
      <c r="C121" s="49" t="s">
        <v>259</v>
      </c>
      <c r="D121" s="50" t="s">
        <v>260</v>
      </c>
      <c r="E121" s="49" t="s">
        <v>261</v>
      </c>
      <c r="F121" s="49" t="s">
        <v>281</v>
      </c>
      <c r="G121" s="50" t="s">
        <v>263</v>
      </c>
      <c r="H121" s="51">
        <v>4</v>
      </c>
      <c r="I121" s="51">
        <v>6</v>
      </c>
      <c r="J121" s="50" t="s">
        <v>264</v>
      </c>
      <c r="K121" s="50" t="s">
        <v>255</v>
      </c>
      <c r="L121" s="50" t="s">
        <v>255</v>
      </c>
      <c r="M121" s="50" t="s">
        <v>265</v>
      </c>
      <c r="N121" s="49" t="s">
        <v>69</v>
      </c>
      <c r="O121" s="51">
        <v>2600</v>
      </c>
      <c r="P121" s="51">
        <v>49</v>
      </c>
      <c r="Q121" s="52">
        <v>0.2</v>
      </c>
      <c r="R121" s="52">
        <v>1.55</v>
      </c>
      <c r="S121" s="52">
        <f t="shared" ref="S121" si="40">P121/450</f>
        <v>0.10888888888888888</v>
      </c>
    </row>
    <row r="122" spans="1:19">
      <c r="A122" s="48" t="s">
        <v>257</v>
      </c>
      <c r="B122" s="49" t="s">
        <v>258</v>
      </c>
      <c r="C122" s="49" t="s">
        <v>259</v>
      </c>
      <c r="D122" s="50" t="s">
        <v>260</v>
      </c>
      <c r="E122" s="49" t="s">
        <v>312</v>
      </c>
      <c r="F122" s="49" t="s">
        <v>313</v>
      </c>
      <c r="G122" s="50" t="s">
        <v>263</v>
      </c>
      <c r="H122" s="51">
        <v>4</v>
      </c>
      <c r="I122" s="51">
        <v>6</v>
      </c>
      <c r="J122" s="50" t="s">
        <v>264</v>
      </c>
      <c r="K122" s="50" t="s">
        <v>255</v>
      </c>
      <c r="L122" s="50" t="s">
        <v>255</v>
      </c>
      <c r="M122" s="50" t="s">
        <v>265</v>
      </c>
      <c r="N122" s="49" t="s">
        <v>69</v>
      </c>
      <c r="O122" s="51">
        <v>2000</v>
      </c>
      <c r="P122" s="51">
        <v>31</v>
      </c>
      <c r="Q122" s="52">
        <v>0.19</v>
      </c>
      <c r="R122" s="52">
        <v>1.65</v>
      </c>
      <c r="S122" s="52">
        <f t="shared" ref="S122" si="41">P122/450</f>
        <v>6.8888888888888888E-2</v>
      </c>
    </row>
    <row r="123" spans="1:19">
      <c r="A123" s="48" t="s">
        <v>257</v>
      </c>
      <c r="B123" s="49" t="s">
        <v>258</v>
      </c>
      <c r="C123" s="49" t="s">
        <v>259</v>
      </c>
      <c r="D123" s="50" t="s">
        <v>260</v>
      </c>
      <c r="E123" s="49" t="s">
        <v>312</v>
      </c>
      <c r="F123" s="49" t="s">
        <v>314</v>
      </c>
      <c r="G123" s="50" t="s">
        <v>263</v>
      </c>
      <c r="H123" s="51">
        <v>4</v>
      </c>
      <c r="I123" s="51">
        <v>5</v>
      </c>
      <c r="J123" s="50" t="s">
        <v>264</v>
      </c>
      <c r="K123" s="50" t="s">
        <v>255</v>
      </c>
      <c r="L123" s="50" t="s">
        <v>255</v>
      </c>
      <c r="M123" s="50" t="s">
        <v>265</v>
      </c>
      <c r="N123" s="49" t="s">
        <v>69</v>
      </c>
      <c r="O123" s="51">
        <v>1300</v>
      </c>
      <c r="P123" s="51">
        <v>32</v>
      </c>
      <c r="Q123" s="52">
        <v>0.18</v>
      </c>
      <c r="R123" s="52">
        <v>1.41</v>
      </c>
      <c r="S123" s="52">
        <f t="shared" ref="S123" si="42">P123/450</f>
        <v>7.1111111111111111E-2</v>
      </c>
    </row>
    <row r="124" spans="1:19">
      <c r="A124" s="48" t="s">
        <v>257</v>
      </c>
      <c r="B124" s="49" t="s">
        <v>258</v>
      </c>
      <c r="C124" s="49" t="s">
        <v>259</v>
      </c>
      <c r="D124" s="50" t="s">
        <v>260</v>
      </c>
      <c r="E124" s="49" t="s">
        <v>312</v>
      </c>
      <c r="F124" s="49" t="s">
        <v>314</v>
      </c>
    </row>
    <row r="125" spans="1:19">
      <c r="A125" s="48" t="s">
        <v>257</v>
      </c>
      <c r="B125" s="49" t="s">
        <v>258</v>
      </c>
      <c r="C125" s="49" t="s">
        <v>259</v>
      </c>
      <c r="D125" s="50" t="s">
        <v>315</v>
      </c>
      <c r="E125" s="49" t="s">
        <v>307</v>
      </c>
      <c r="F125" s="49" t="s">
        <v>31</v>
      </c>
      <c r="G125" s="50" t="s">
        <v>263</v>
      </c>
      <c r="H125" s="51">
        <v>1</v>
      </c>
      <c r="I125" s="51">
        <v>1</v>
      </c>
      <c r="J125" s="50" t="s">
        <v>264</v>
      </c>
      <c r="K125" s="50" t="s">
        <v>255</v>
      </c>
      <c r="L125" s="50" t="s">
        <v>255</v>
      </c>
      <c r="M125" s="50" t="s">
        <v>265</v>
      </c>
      <c r="N125" s="49" t="s">
        <v>69</v>
      </c>
      <c r="O125" s="51">
        <v>320</v>
      </c>
      <c r="P125" s="51">
        <v>14</v>
      </c>
      <c r="Q125" s="52">
        <v>0.5</v>
      </c>
      <c r="R125" s="52">
        <v>1.23</v>
      </c>
      <c r="S125" s="52">
        <f t="shared" ref="S125" si="43">P125/450</f>
        <v>3.111111111111111E-2</v>
      </c>
    </row>
    <row r="126" spans="1:19">
      <c r="A126" s="48" t="s">
        <v>257</v>
      </c>
      <c r="B126" s="49" t="s">
        <v>258</v>
      </c>
      <c r="C126" s="49" t="s">
        <v>259</v>
      </c>
      <c r="D126" s="50" t="s">
        <v>315</v>
      </c>
      <c r="E126" s="49" t="s">
        <v>316</v>
      </c>
      <c r="F126" s="49" t="s">
        <v>317</v>
      </c>
      <c r="G126" s="50" t="s">
        <v>263</v>
      </c>
      <c r="H126" s="51" t="s">
        <v>255</v>
      </c>
      <c r="I126" s="51" t="s">
        <v>255</v>
      </c>
      <c r="J126" s="50" t="s">
        <v>318</v>
      </c>
      <c r="K126" s="50" t="s">
        <v>319</v>
      </c>
      <c r="L126" s="50" t="s">
        <v>255</v>
      </c>
      <c r="M126" s="50" t="s">
        <v>265</v>
      </c>
      <c r="N126" s="49" t="s">
        <v>69</v>
      </c>
      <c r="O126" s="51">
        <v>3400</v>
      </c>
      <c r="P126" s="51">
        <v>85</v>
      </c>
      <c r="Q126" s="52">
        <v>0.49</v>
      </c>
      <c r="R126" s="52">
        <v>1.4</v>
      </c>
      <c r="S126" s="52">
        <f t="shared" ref="S126" si="44">P126/450</f>
        <v>0.18888888888888888</v>
      </c>
    </row>
    <row r="127" spans="1:19">
      <c r="A127" s="48" t="s">
        <v>257</v>
      </c>
      <c r="B127" s="49" t="s">
        <v>258</v>
      </c>
      <c r="C127" s="49" t="s">
        <v>259</v>
      </c>
      <c r="D127" s="50" t="s">
        <v>315</v>
      </c>
      <c r="E127" s="49" t="s">
        <v>274</v>
      </c>
      <c r="F127" s="49" t="s">
        <v>321</v>
      </c>
      <c r="G127" s="50" t="s">
        <v>311</v>
      </c>
      <c r="H127" s="51">
        <v>1</v>
      </c>
      <c r="I127" s="51">
        <v>10</v>
      </c>
      <c r="J127" s="50" t="s">
        <v>255</v>
      </c>
      <c r="K127" s="50" t="s">
        <v>320</v>
      </c>
      <c r="L127" s="50" t="s">
        <v>255</v>
      </c>
      <c r="M127" s="50" t="s">
        <v>265</v>
      </c>
      <c r="N127" s="49" t="s">
        <v>69</v>
      </c>
      <c r="O127" s="51">
        <v>1900</v>
      </c>
      <c r="P127" s="51">
        <v>32</v>
      </c>
      <c r="Q127" s="52">
        <v>0.37</v>
      </c>
      <c r="R127" s="52">
        <v>1.6</v>
      </c>
      <c r="S127" s="52">
        <f t="shared" ref="S127" si="45">P127/450</f>
        <v>7.1111111111111111E-2</v>
      </c>
    </row>
    <row r="128" spans="1:19">
      <c r="A128" s="48" t="s">
        <v>257</v>
      </c>
      <c r="B128" s="49" t="s">
        <v>258</v>
      </c>
      <c r="C128" s="49" t="s">
        <v>259</v>
      </c>
      <c r="D128" s="50" t="s">
        <v>315</v>
      </c>
      <c r="E128" s="49" t="s">
        <v>274</v>
      </c>
      <c r="F128" s="49" t="s">
        <v>321</v>
      </c>
    </row>
    <row r="129" spans="1:21">
      <c r="A129" s="48" t="s">
        <v>257</v>
      </c>
      <c r="B129" s="49" t="s">
        <v>258</v>
      </c>
      <c r="C129" s="49" t="s">
        <v>259</v>
      </c>
      <c r="D129" s="50" t="s">
        <v>315</v>
      </c>
      <c r="E129" s="49" t="s">
        <v>316</v>
      </c>
      <c r="F129" s="49" t="s">
        <v>27</v>
      </c>
      <c r="G129" s="50" t="s">
        <v>311</v>
      </c>
      <c r="H129" s="51">
        <v>1</v>
      </c>
      <c r="I129" s="51">
        <v>10</v>
      </c>
      <c r="J129" s="50" t="s">
        <v>255</v>
      </c>
      <c r="K129" s="50" t="s">
        <v>320</v>
      </c>
      <c r="L129" s="50" t="s">
        <v>255</v>
      </c>
      <c r="M129" s="50" t="s">
        <v>265</v>
      </c>
      <c r="N129" s="49" t="s">
        <v>69</v>
      </c>
      <c r="O129" s="51">
        <v>1300</v>
      </c>
      <c r="P129" s="51">
        <v>44</v>
      </c>
      <c r="Q129" s="52">
        <v>0.36</v>
      </c>
      <c r="R129" s="52">
        <v>1.29</v>
      </c>
      <c r="S129" s="52">
        <f t="shared" ref="S129" si="46">P129/450</f>
        <v>9.7777777777777783E-2</v>
      </c>
    </row>
    <row r="130" spans="1:21">
      <c r="A130" s="48" t="s">
        <v>257</v>
      </c>
      <c r="B130" s="49" t="s">
        <v>258</v>
      </c>
      <c r="C130" s="49" t="s">
        <v>259</v>
      </c>
      <c r="D130" s="50" t="s">
        <v>315</v>
      </c>
      <c r="E130" s="49" t="s">
        <v>316</v>
      </c>
      <c r="F130" s="49" t="s">
        <v>323</v>
      </c>
      <c r="G130" s="50" t="s">
        <v>311</v>
      </c>
      <c r="H130" s="51">
        <v>3</v>
      </c>
      <c r="I130" s="51">
        <v>4</v>
      </c>
      <c r="J130" s="50" t="s">
        <v>255</v>
      </c>
      <c r="K130" s="50" t="s">
        <v>320</v>
      </c>
      <c r="L130" s="50" t="s">
        <v>255</v>
      </c>
      <c r="M130" s="50" t="s">
        <v>265</v>
      </c>
      <c r="N130" s="49" t="s">
        <v>69</v>
      </c>
      <c r="O130" s="51">
        <v>1900</v>
      </c>
      <c r="P130" s="51">
        <v>145</v>
      </c>
      <c r="Q130" s="52">
        <v>0.2</v>
      </c>
      <c r="R130" s="52">
        <v>1.1200000000000001</v>
      </c>
      <c r="S130" s="52">
        <f t="shared" ref="S130" si="47">P130/450</f>
        <v>0.32222222222222224</v>
      </c>
      <c r="T130" s="6" t="s">
        <v>324</v>
      </c>
      <c r="U130" t="s">
        <v>325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6"/>
  <sheetViews>
    <sheetView workbookViewId="0">
      <selection activeCell="D7" sqref="D7"/>
    </sheetView>
  </sheetViews>
  <sheetFormatPr defaultRowHeight="13.5"/>
  <cols>
    <col min="2" max="3" width="12.625" style="22" bestFit="1" customWidth="1"/>
    <col min="4" max="4" width="13.875" customWidth="1"/>
  </cols>
  <sheetData>
    <row r="2" spans="1:4">
      <c r="A2" t="s">
        <v>47</v>
      </c>
      <c r="B2" t="s">
        <v>48</v>
      </c>
      <c r="C2" s="22">
        <v>298700</v>
      </c>
      <c r="D2" s="22">
        <f>C2/12</f>
        <v>24891.666666666668</v>
      </c>
    </row>
    <row r="3" spans="1:4">
      <c r="B3" t="s">
        <v>49</v>
      </c>
      <c r="C3" s="22">
        <v>2248600</v>
      </c>
      <c r="D3" s="22">
        <f t="shared" ref="D3:D11" si="0">C3/12</f>
        <v>187383.33333333334</v>
      </c>
    </row>
    <row r="4" spans="1:4">
      <c r="B4" t="s">
        <v>50</v>
      </c>
      <c r="C4" s="22">
        <v>7804900</v>
      </c>
      <c r="D4" s="22">
        <f t="shared" si="0"/>
        <v>650408.33333333337</v>
      </c>
    </row>
    <row r="5" spans="1:4">
      <c r="B5" t="s">
        <v>51</v>
      </c>
      <c r="C5" s="22">
        <v>16879500</v>
      </c>
      <c r="D5" s="22">
        <f t="shared" si="0"/>
        <v>1406625</v>
      </c>
    </row>
    <row r="6" spans="1:4">
      <c r="B6" t="s">
        <v>52</v>
      </c>
      <c r="C6" s="22">
        <v>443431100</v>
      </c>
      <c r="D6" s="22">
        <f t="shared" si="0"/>
        <v>36952591.666666664</v>
      </c>
    </row>
    <row r="7" spans="1:4">
      <c r="A7" t="s">
        <v>53</v>
      </c>
      <c r="B7" t="s">
        <v>48</v>
      </c>
      <c r="C7" s="22">
        <v>195500</v>
      </c>
      <c r="D7" s="22">
        <f t="shared" si="0"/>
        <v>16291.666666666666</v>
      </c>
    </row>
    <row r="8" spans="1:4">
      <c r="B8" t="s">
        <v>49</v>
      </c>
      <c r="C8" s="22">
        <v>1079500</v>
      </c>
      <c r="D8" s="22">
        <f t="shared" si="0"/>
        <v>89958.333333333328</v>
      </c>
    </row>
    <row r="9" spans="1:4">
      <c r="B9" t="s">
        <v>50</v>
      </c>
      <c r="C9" s="22">
        <v>3765800</v>
      </c>
      <c r="D9" s="22">
        <f t="shared" si="0"/>
        <v>313816.66666666669</v>
      </c>
    </row>
    <row r="10" spans="1:4">
      <c r="B10" t="s">
        <v>51</v>
      </c>
      <c r="C10" s="22">
        <v>7719500</v>
      </c>
      <c r="D10" s="22">
        <f t="shared" si="0"/>
        <v>643291.66666666663</v>
      </c>
    </row>
    <row r="11" spans="1:4">
      <c r="B11" t="s">
        <v>52</v>
      </c>
      <c r="C11" s="22">
        <v>246443600</v>
      </c>
      <c r="D11" s="22">
        <f t="shared" si="0"/>
        <v>20536966.666666668</v>
      </c>
    </row>
    <row r="12" spans="1:4">
      <c r="A12" t="s">
        <v>54</v>
      </c>
      <c r="B12" t="s">
        <v>48</v>
      </c>
    </row>
    <row r="13" spans="1:4">
      <c r="B13" t="s">
        <v>49</v>
      </c>
    </row>
    <row r="14" spans="1:4">
      <c r="B14" t="s">
        <v>50</v>
      </c>
    </row>
    <row r="15" spans="1:4">
      <c r="B15" t="s">
        <v>51</v>
      </c>
    </row>
    <row r="16" spans="1:4">
      <c r="B16" t="s">
        <v>52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zoomScaleNormal="100" workbookViewId="0">
      <selection activeCell="F10" sqref="F10"/>
    </sheetView>
  </sheetViews>
  <sheetFormatPr defaultRowHeight="13.5"/>
  <cols>
    <col min="1" max="1" width="4.625" customWidth="1"/>
    <col min="2" max="3" width="5.625" customWidth="1"/>
    <col min="4" max="4" width="5.625" style="17" customWidth="1"/>
    <col min="5" max="6" width="8.625" customWidth="1"/>
    <col min="7" max="7" width="5.875" customWidth="1"/>
    <col min="8" max="14" width="4.875" customWidth="1"/>
    <col min="15" max="18" width="6.625" customWidth="1"/>
    <col min="19" max="19" width="9" style="6"/>
    <col min="20" max="20" width="5.125" style="6" customWidth="1"/>
  </cols>
  <sheetData>
    <row r="1" spans="1:21">
      <c r="B1" t="s">
        <v>0</v>
      </c>
      <c r="C1">
        <v>1</v>
      </c>
      <c r="D1" s="17">
        <v>20</v>
      </c>
    </row>
    <row r="2" spans="1:21">
      <c r="B2" t="s">
        <v>1</v>
      </c>
      <c r="C2">
        <v>1</v>
      </c>
      <c r="D2" s="17">
        <v>50</v>
      </c>
    </row>
    <row r="3" spans="1:21">
      <c r="B3" t="s">
        <v>32</v>
      </c>
      <c r="C3" t="s">
        <v>33</v>
      </c>
    </row>
    <row r="5" spans="1:21" s="1" customFormat="1" ht="27">
      <c r="A5" s="2" t="s">
        <v>55</v>
      </c>
      <c r="B5" s="2" t="s">
        <v>11</v>
      </c>
      <c r="C5" s="2" t="s">
        <v>12</v>
      </c>
      <c r="D5" s="18" t="s">
        <v>13</v>
      </c>
      <c r="E5" s="2" t="s">
        <v>4</v>
      </c>
      <c r="F5" s="2" t="s">
        <v>5</v>
      </c>
      <c r="G5" s="2" t="s">
        <v>6</v>
      </c>
      <c r="H5" s="2" t="s">
        <v>15</v>
      </c>
      <c r="I5" s="2"/>
      <c r="J5" s="2" t="s">
        <v>19</v>
      </c>
      <c r="K5" s="2"/>
      <c r="L5" s="2" t="s">
        <v>66</v>
      </c>
      <c r="M5" s="2"/>
      <c r="N5" s="2" t="s">
        <v>68</v>
      </c>
      <c r="O5" s="3" t="s">
        <v>20</v>
      </c>
      <c r="P5" s="4"/>
      <c r="Q5" s="4"/>
      <c r="R5" s="5"/>
      <c r="S5" s="7"/>
      <c r="T5" s="7"/>
    </row>
    <row r="6" spans="1:21" s="1" customFormat="1" ht="27">
      <c r="A6" s="2" t="s">
        <v>17</v>
      </c>
      <c r="B6" s="2" t="s">
        <v>17</v>
      </c>
      <c r="C6" s="2" t="s">
        <v>17</v>
      </c>
      <c r="D6" s="18" t="s">
        <v>17</v>
      </c>
      <c r="E6" s="2" t="s">
        <v>17</v>
      </c>
      <c r="F6" s="2" t="s">
        <v>17</v>
      </c>
      <c r="G6" s="2" t="s">
        <v>17</v>
      </c>
      <c r="H6" s="2" t="s">
        <v>16</v>
      </c>
      <c r="I6" s="2" t="s">
        <v>18</v>
      </c>
      <c r="J6" s="2" t="s">
        <v>16</v>
      </c>
      <c r="K6" s="2" t="s">
        <v>18</v>
      </c>
      <c r="L6" s="2" t="s">
        <v>16</v>
      </c>
      <c r="M6" s="2" t="s">
        <v>67</v>
      </c>
      <c r="N6" s="2"/>
      <c r="O6" s="3" t="s">
        <v>8</v>
      </c>
      <c r="P6" s="4" t="s">
        <v>7</v>
      </c>
      <c r="Q6" s="4" t="s">
        <v>9</v>
      </c>
      <c r="R6" s="5" t="s">
        <v>10</v>
      </c>
      <c r="S6" s="7" t="s">
        <v>30</v>
      </c>
      <c r="T6" s="7"/>
      <c r="U6" s="7">
        <f>SUM(S7:S82)</f>
        <v>11.799999999999999</v>
      </c>
    </row>
    <row r="7" spans="1:21">
      <c r="A7" t="s">
        <v>56</v>
      </c>
      <c r="B7" t="s">
        <v>14</v>
      </c>
      <c r="C7" t="s">
        <v>14</v>
      </c>
      <c r="D7" s="17">
        <v>12</v>
      </c>
      <c r="E7" t="s">
        <v>2</v>
      </c>
      <c r="F7" t="s">
        <v>3</v>
      </c>
      <c r="G7">
        <v>80</v>
      </c>
      <c r="H7">
        <v>1</v>
      </c>
      <c r="I7">
        <v>10</v>
      </c>
      <c r="J7" t="s">
        <v>21</v>
      </c>
      <c r="K7" t="s">
        <v>73</v>
      </c>
      <c r="L7" t="s">
        <v>21</v>
      </c>
      <c r="M7" t="s">
        <v>21</v>
      </c>
      <c r="N7" t="s">
        <v>69</v>
      </c>
      <c r="O7">
        <v>190</v>
      </c>
      <c r="P7">
        <v>66</v>
      </c>
      <c r="Q7">
        <v>0.18</v>
      </c>
      <c r="R7">
        <v>1.02</v>
      </c>
      <c r="S7" s="6">
        <f>P7/90</f>
        <v>0.73333333333333328</v>
      </c>
    </row>
    <row r="8" spans="1:21">
      <c r="A8" t="s">
        <v>56</v>
      </c>
      <c r="B8" t="s">
        <v>14</v>
      </c>
      <c r="C8" t="s">
        <v>14</v>
      </c>
      <c r="D8" s="17">
        <v>12</v>
      </c>
      <c r="E8" t="s">
        <v>2</v>
      </c>
      <c r="F8" t="s">
        <v>3</v>
      </c>
      <c r="G8">
        <v>102</v>
      </c>
      <c r="H8">
        <v>1</v>
      </c>
      <c r="I8">
        <v>10</v>
      </c>
      <c r="J8" t="s">
        <v>21</v>
      </c>
      <c r="K8" t="s">
        <v>73</v>
      </c>
      <c r="L8" t="s">
        <v>21</v>
      </c>
      <c r="M8" t="s">
        <v>21</v>
      </c>
      <c r="N8" t="s">
        <v>69</v>
      </c>
      <c r="O8">
        <v>120</v>
      </c>
      <c r="P8">
        <v>90</v>
      </c>
      <c r="Q8">
        <v>0.21</v>
      </c>
      <c r="R8">
        <v>1.01</v>
      </c>
      <c r="S8" s="6">
        <f t="shared" ref="S8:S21" si="0">P8/90</f>
        <v>1</v>
      </c>
    </row>
    <row r="9" spans="1:21">
      <c r="A9" t="s">
        <v>56</v>
      </c>
      <c r="B9" t="s">
        <v>14</v>
      </c>
      <c r="C9" t="s">
        <v>14</v>
      </c>
      <c r="D9" s="17">
        <v>12</v>
      </c>
      <c r="E9" t="s">
        <v>23</v>
      </c>
      <c r="F9" t="s">
        <v>78</v>
      </c>
      <c r="G9">
        <v>80</v>
      </c>
      <c r="H9">
        <v>5</v>
      </c>
      <c r="I9">
        <v>9</v>
      </c>
      <c r="J9" t="s">
        <v>21</v>
      </c>
      <c r="K9" t="s">
        <v>73</v>
      </c>
      <c r="L9" t="s">
        <v>21</v>
      </c>
      <c r="M9" t="s">
        <v>21</v>
      </c>
      <c r="N9" t="s">
        <v>69</v>
      </c>
      <c r="O9">
        <v>1400</v>
      </c>
      <c r="P9">
        <v>94</v>
      </c>
      <c r="Q9">
        <v>0.09</v>
      </c>
      <c r="R9">
        <v>1.1399999999999999</v>
      </c>
      <c r="S9" s="6">
        <f t="shared" si="0"/>
        <v>1.0444444444444445</v>
      </c>
    </row>
    <row r="10" spans="1:21">
      <c r="A10" t="s">
        <v>56</v>
      </c>
      <c r="B10" t="s">
        <v>14</v>
      </c>
      <c r="C10" t="s">
        <v>14</v>
      </c>
      <c r="D10" s="17">
        <v>13</v>
      </c>
      <c r="E10" t="s">
        <v>23</v>
      </c>
      <c r="F10" t="s">
        <v>25</v>
      </c>
      <c r="G10">
        <v>80</v>
      </c>
      <c r="H10">
        <v>3</v>
      </c>
      <c r="I10">
        <v>10</v>
      </c>
      <c r="J10" t="s">
        <v>21</v>
      </c>
      <c r="K10" t="s">
        <v>73</v>
      </c>
      <c r="L10" t="s">
        <v>21</v>
      </c>
      <c r="M10" t="s">
        <v>21</v>
      </c>
      <c r="N10" t="s">
        <v>69</v>
      </c>
      <c r="O10">
        <v>0</v>
      </c>
      <c r="P10">
        <v>0</v>
      </c>
      <c r="Q10">
        <v>0</v>
      </c>
      <c r="R10">
        <v>0</v>
      </c>
      <c r="S10" s="6">
        <f t="shared" si="0"/>
        <v>0</v>
      </c>
    </row>
    <row r="11" spans="1:21">
      <c r="A11" t="s">
        <v>56</v>
      </c>
      <c r="B11" t="s">
        <v>14</v>
      </c>
      <c r="C11" t="s">
        <v>14</v>
      </c>
      <c r="D11" s="17">
        <v>13</v>
      </c>
      <c r="E11" t="s">
        <v>23</v>
      </c>
      <c r="F11" t="s">
        <v>26</v>
      </c>
      <c r="G11">
        <v>80</v>
      </c>
      <c r="H11">
        <v>3</v>
      </c>
      <c r="I11">
        <v>10</v>
      </c>
      <c r="J11" t="s">
        <v>21</v>
      </c>
      <c r="K11" t="s">
        <v>73</v>
      </c>
      <c r="L11" t="s">
        <v>21</v>
      </c>
      <c r="M11" t="s">
        <v>21</v>
      </c>
      <c r="N11" t="s">
        <v>69</v>
      </c>
      <c r="O11">
        <v>450</v>
      </c>
      <c r="P11">
        <v>15</v>
      </c>
      <c r="Q11">
        <v>0.2</v>
      </c>
      <c r="R11">
        <v>1.29</v>
      </c>
      <c r="S11" s="6">
        <f>P11/90</f>
        <v>0.16666666666666666</v>
      </c>
    </row>
    <row r="12" spans="1:21">
      <c r="A12" t="s">
        <v>56</v>
      </c>
      <c r="B12" t="s">
        <v>14</v>
      </c>
      <c r="C12" t="s">
        <v>14</v>
      </c>
      <c r="D12" s="17">
        <v>13</v>
      </c>
      <c r="E12" t="s">
        <v>23</v>
      </c>
      <c r="F12" t="s">
        <v>24</v>
      </c>
      <c r="G12">
        <v>80</v>
      </c>
      <c r="H12">
        <v>3</v>
      </c>
      <c r="I12">
        <v>10</v>
      </c>
      <c r="J12" t="s">
        <v>21</v>
      </c>
      <c r="K12" t="s">
        <v>73</v>
      </c>
      <c r="L12" t="s">
        <v>21</v>
      </c>
      <c r="M12" t="s">
        <v>21</v>
      </c>
      <c r="N12" t="s">
        <v>69</v>
      </c>
      <c r="O12">
        <v>0</v>
      </c>
      <c r="P12">
        <v>0</v>
      </c>
      <c r="Q12">
        <v>0</v>
      </c>
      <c r="R12">
        <v>0</v>
      </c>
      <c r="S12" s="6">
        <f t="shared" si="0"/>
        <v>0</v>
      </c>
    </row>
    <row r="13" spans="1:21">
      <c r="A13" t="s">
        <v>56</v>
      </c>
      <c r="B13" t="s">
        <v>14</v>
      </c>
      <c r="C13" t="s">
        <v>14</v>
      </c>
      <c r="D13" s="17">
        <v>13</v>
      </c>
      <c r="E13" t="s">
        <v>23</v>
      </c>
      <c r="F13" t="s">
        <v>27</v>
      </c>
      <c r="G13">
        <v>80</v>
      </c>
      <c r="H13">
        <v>5</v>
      </c>
      <c r="I13">
        <v>20</v>
      </c>
      <c r="J13" t="s">
        <v>21</v>
      </c>
      <c r="K13" t="s">
        <v>73</v>
      </c>
      <c r="L13" t="s">
        <v>21</v>
      </c>
      <c r="M13" t="s">
        <v>21</v>
      </c>
      <c r="N13" t="s">
        <v>69</v>
      </c>
      <c r="O13">
        <v>3200</v>
      </c>
      <c r="P13">
        <v>39</v>
      </c>
      <c r="Q13">
        <v>0.12</v>
      </c>
      <c r="R13">
        <v>1.83</v>
      </c>
      <c r="S13" s="6">
        <f t="shared" si="0"/>
        <v>0.43333333333333335</v>
      </c>
    </row>
    <row r="14" spans="1:21">
      <c r="A14" t="s">
        <v>56</v>
      </c>
      <c r="B14" t="s">
        <v>14</v>
      </c>
      <c r="C14" t="s">
        <v>14</v>
      </c>
      <c r="D14" s="17">
        <v>13</v>
      </c>
      <c r="E14" t="s">
        <v>23</v>
      </c>
      <c r="F14" t="s">
        <v>28</v>
      </c>
      <c r="G14">
        <v>80</v>
      </c>
      <c r="H14">
        <v>5</v>
      </c>
      <c r="I14">
        <v>20</v>
      </c>
      <c r="J14" t="s">
        <v>21</v>
      </c>
      <c r="K14" t="s">
        <v>73</v>
      </c>
      <c r="L14" t="s">
        <v>21</v>
      </c>
      <c r="M14" t="s">
        <v>21</v>
      </c>
      <c r="N14" t="s">
        <v>69</v>
      </c>
      <c r="O14">
        <v>200</v>
      </c>
      <c r="P14">
        <v>33</v>
      </c>
      <c r="Q14">
        <v>0.12</v>
      </c>
      <c r="R14">
        <v>1.05</v>
      </c>
      <c r="S14" s="6">
        <f t="shared" si="0"/>
        <v>0.36666666666666664</v>
      </c>
    </row>
    <row r="15" spans="1:21">
      <c r="A15" t="s">
        <v>56</v>
      </c>
      <c r="B15" t="s">
        <v>14</v>
      </c>
      <c r="C15" t="s">
        <v>14</v>
      </c>
      <c r="D15" s="17">
        <v>13</v>
      </c>
      <c r="E15" t="s">
        <v>23</v>
      </c>
      <c r="F15" t="s">
        <v>29</v>
      </c>
      <c r="G15">
        <v>80</v>
      </c>
      <c r="H15">
        <v>5</v>
      </c>
      <c r="I15">
        <v>20</v>
      </c>
      <c r="J15" t="s">
        <v>21</v>
      </c>
      <c r="K15" t="s">
        <v>73</v>
      </c>
      <c r="L15" t="s">
        <v>21</v>
      </c>
      <c r="M15" t="s">
        <v>21</v>
      </c>
      <c r="N15" t="s">
        <v>69</v>
      </c>
      <c r="O15">
        <v>3400</v>
      </c>
      <c r="P15">
        <v>71</v>
      </c>
      <c r="Q15">
        <v>0.15</v>
      </c>
      <c r="R15">
        <v>1.46</v>
      </c>
      <c r="S15" s="6">
        <f t="shared" si="0"/>
        <v>0.78888888888888886</v>
      </c>
    </row>
    <row r="16" spans="1:21">
      <c r="A16" t="s">
        <v>56</v>
      </c>
      <c r="B16" t="s">
        <v>14</v>
      </c>
      <c r="C16" t="s">
        <v>14</v>
      </c>
      <c r="D16" s="17">
        <v>14</v>
      </c>
      <c r="E16" t="s">
        <v>2</v>
      </c>
      <c r="F16" t="s">
        <v>31</v>
      </c>
      <c r="G16">
        <v>80</v>
      </c>
      <c r="H16">
        <v>3</v>
      </c>
      <c r="I16">
        <v>12</v>
      </c>
      <c r="J16" t="s">
        <v>21</v>
      </c>
      <c r="K16" t="s">
        <v>73</v>
      </c>
      <c r="L16" t="s">
        <v>21</v>
      </c>
      <c r="M16" t="s">
        <v>21</v>
      </c>
      <c r="N16" t="s">
        <v>69</v>
      </c>
      <c r="O16">
        <v>4200</v>
      </c>
      <c r="P16">
        <v>15</v>
      </c>
      <c r="Q16">
        <v>0.2</v>
      </c>
      <c r="R16">
        <v>3.8</v>
      </c>
      <c r="S16" s="6">
        <f t="shared" si="0"/>
        <v>0.16666666666666666</v>
      </c>
    </row>
    <row r="17" spans="1:20">
      <c r="A17" t="s">
        <v>56</v>
      </c>
      <c r="B17" t="s">
        <v>14</v>
      </c>
      <c r="C17" t="s">
        <v>14</v>
      </c>
      <c r="D17" s="17">
        <v>14</v>
      </c>
      <c r="E17" t="s">
        <v>34</v>
      </c>
      <c r="F17" t="s">
        <v>35</v>
      </c>
      <c r="G17">
        <v>80</v>
      </c>
      <c r="H17">
        <v>3</v>
      </c>
      <c r="I17">
        <v>8</v>
      </c>
      <c r="J17" t="s">
        <v>21</v>
      </c>
      <c r="K17" t="s">
        <v>73</v>
      </c>
      <c r="L17" t="s">
        <v>21</v>
      </c>
      <c r="M17" t="s">
        <v>21</v>
      </c>
      <c r="N17" t="s">
        <v>69</v>
      </c>
      <c r="O17">
        <v>-2200</v>
      </c>
      <c r="P17">
        <v>73</v>
      </c>
      <c r="Q17">
        <v>0.08</v>
      </c>
      <c r="R17">
        <v>0.69</v>
      </c>
      <c r="S17" s="6">
        <f t="shared" si="0"/>
        <v>0.81111111111111112</v>
      </c>
      <c r="T17" t="s">
        <v>32</v>
      </c>
    </row>
    <row r="18" spans="1:20">
      <c r="A18" t="s">
        <v>56</v>
      </c>
      <c r="B18" t="s">
        <v>14</v>
      </c>
      <c r="C18" t="s">
        <v>14</v>
      </c>
      <c r="D18" s="17">
        <v>14</v>
      </c>
      <c r="E18" t="s">
        <v>37</v>
      </c>
      <c r="F18" t="s">
        <v>38</v>
      </c>
      <c r="G18">
        <v>80</v>
      </c>
      <c r="H18">
        <v>1</v>
      </c>
      <c r="I18">
        <v>5</v>
      </c>
      <c r="J18" t="s">
        <v>21</v>
      </c>
      <c r="K18" t="s">
        <v>73</v>
      </c>
      <c r="L18" t="s">
        <v>21</v>
      </c>
      <c r="M18" t="s">
        <v>21</v>
      </c>
      <c r="N18" t="s">
        <v>69</v>
      </c>
      <c r="O18">
        <v>-1400</v>
      </c>
      <c r="P18">
        <v>35</v>
      </c>
      <c r="Q18">
        <v>0.14000000000000001</v>
      </c>
      <c r="R18">
        <v>0.61</v>
      </c>
      <c r="S18" s="6">
        <f t="shared" si="0"/>
        <v>0.3888888888888889</v>
      </c>
      <c r="T18" t="s">
        <v>32</v>
      </c>
    </row>
    <row r="19" spans="1:20">
      <c r="A19" t="s">
        <v>56</v>
      </c>
      <c r="B19" t="s">
        <v>14</v>
      </c>
      <c r="C19" t="s">
        <v>14</v>
      </c>
      <c r="D19" s="17">
        <v>14</v>
      </c>
      <c r="E19" t="s">
        <v>36</v>
      </c>
      <c r="F19" t="s">
        <v>39</v>
      </c>
      <c r="G19">
        <v>80</v>
      </c>
      <c r="H19" t="s">
        <v>21</v>
      </c>
      <c r="I19" t="s">
        <v>21</v>
      </c>
      <c r="J19" t="s">
        <v>21</v>
      </c>
      <c r="K19" t="s">
        <v>73</v>
      </c>
      <c r="L19" t="s">
        <v>21</v>
      </c>
      <c r="M19" t="s">
        <v>21</v>
      </c>
      <c r="N19" t="s">
        <v>69</v>
      </c>
      <c r="O19">
        <v>300</v>
      </c>
      <c r="P19">
        <v>14</v>
      </c>
      <c r="Q19">
        <v>0.42</v>
      </c>
      <c r="R19">
        <v>1.22</v>
      </c>
      <c r="S19" s="6">
        <f t="shared" si="0"/>
        <v>0.15555555555555556</v>
      </c>
      <c r="T19"/>
    </row>
    <row r="20" spans="1:20">
      <c r="A20" t="s">
        <v>56</v>
      </c>
      <c r="B20" t="s">
        <v>14</v>
      </c>
      <c r="C20" t="s">
        <v>14</v>
      </c>
      <c r="D20" s="17">
        <v>15</v>
      </c>
      <c r="E20" t="s">
        <v>40</v>
      </c>
      <c r="F20" t="s">
        <v>40</v>
      </c>
      <c r="G20">
        <v>80</v>
      </c>
      <c r="H20">
        <v>6</v>
      </c>
      <c r="I20">
        <v>11</v>
      </c>
      <c r="J20" t="s">
        <v>21</v>
      </c>
      <c r="K20" t="s">
        <v>71</v>
      </c>
      <c r="L20" t="s">
        <v>21</v>
      </c>
      <c r="M20" t="s">
        <v>21</v>
      </c>
      <c r="N20" t="s">
        <v>69</v>
      </c>
      <c r="O20">
        <v>3000</v>
      </c>
      <c r="P20">
        <v>131</v>
      </c>
      <c r="Q20">
        <v>0.09</v>
      </c>
      <c r="R20">
        <v>1.23</v>
      </c>
      <c r="S20" s="6">
        <f t="shared" si="0"/>
        <v>1.4555555555555555</v>
      </c>
      <c r="T20"/>
    </row>
    <row r="21" spans="1:20">
      <c r="A21" t="s">
        <v>56</v>
      </c>
      <c r="B21" s="8" t="s">
        <v>14</v>
      </c>
      <c r="C21" s="9" t="s">
        <v>14</v>
      </c>
      <c r="D21" s="19">
        <v>16</v>
      </c>
      <c r="E21" s="9" t="s">
        <v>44</v>
      </c>
      <c r="F21" s="9" t="s">
        <v>41</v>
      </c>
      <c r="G21" s="9">
        <v>80</v>
      </c>
      <c r="H21" s="9" t="s">
        <v>21</v>
      </c>
      <c r="I21" s="9" t="s">
        <v>21</v>
      </c>
      <c r="J21" s="9" t="s">
        <v>21</v>
      </c>
      <c r="K21" s="9" t="s">
        <v>21</v>
      </c>
      <c r="L21" s="9" t="s">
        <v>21</v>
      </c>
      <c r="M21" s="9" t="s">
        <v>21</v>
      </c>
      <c r="N21" s="9" t="s">
        <v>69</v>
      </c>
      <c r="O21" s="9">
        <v>7500</v>
      </c>
      <c r="P21" s="9">
        <v>23</v>
      </c>
      <c r="Q21" s="9">
        <v>0.3</v>
      </c>
      <c r="R21" s="9">
        <v>4.22</v>
      </c>
      <c r="S21" s="10">
        <f t="shared" si="0"/>
        <v>0.25555555555555554</v>
      </c>
    </row>
    <row r="22" spans="1:20">
      <c r="A22" t="s">
        <v>56</v>
      </c>
      <c r="B22" s="11" t="s">
        <v>14</v>
      </c>
      <c r="C22" s="12" t="s">
        <v>14</v>
      </c>
      <c r="D22" s="20">
        <v>16</v>
      </c>
      <c r="E22" s="12" t="s">
        <v>44</v>
      </c>
      <c r="F22" s="12" t="s">
        <v>43</v>
      </c>
      <c r="G22" s="12">
        <v>80</v>
      </c>
      <c r="H22" s="12" t="s">
        <v>72</v>
      </c>
      <c r="I22" s="12" t="s">
        <v>21</v>
      </c>
      <c r="J22" s="12" t="s">
        <v>71</v>
      </c>
      <c r="K22" s="12" t="s">
        <v>71</v>
      </c>
      <c r="L22" t="s">
        <v>21</v>
      </c>
      <c r="M22" t="s">
        <v>21</v>
      </c>
      <c r="N22" t="s">
        <v>69</v>
      </c>
      <c r="O22" s="12">
        <v>0</v>
      </c>
      <c r="P22" s="12">
        <v>0</v>
      </c>
      <c r="Q22" s="12">
        <v>0</v>
      </c>
      <c r="R22" s="12">
        <v>0</v>
      </c>
      <c r="S22" s="13">
        <v>0</v>
      </c>
    </row>
    <row r="23" spans="1:20">
      <c r="A23" t="s">
        <v>56</v>
      </c>
      <c r="B23" s="14" t="s">
        <v>14</v>
      </c>
      <c r="C23" s="15" t="s">
        <v>14</v>
      </c>
      <c r="D23" s="21">
        <v>16</v>
      </c>
      <c r="E23" s="15" t="s">
        <v>44</v>
      </c>
      <c r="F23" s="15" t="s">
        <v>42</v>
      </c>
      <c r="G23" s="15">
        <v>80</v>
      </c>
      <c r="H23" s="15" t="s">
        <v>21</v>
      </c>
      <c r="I23" s="15" t="s">
        <v>21</v>
      </c>
      <c r="J23" s="15" t="s">
        <v>73</v>
      </c>
      <c r="K23" s="15" t="s">
        <v>21</v>
      </c>
      <c r="L23" s="15" t="s">
        <v>21</v>
      </c>
      <c r="M23" s="15" t="s">
        <v>21</v>
      </c>
      <c r="N23" s="15" t="s">
        <v>69</v>
      </c>
      <c r="O23" s="15">
        <v>0</v>
      </c>
      <c r="P23" s="15">
        <v>0</v>
      </c>
      <c r="Q23" s="15">
        <v>0</v>
      </c>
      <c r="R23" s="15">
        <v>0</v>
      </c>
      <c r="S23" s="16">
        <v>0</v>
      </c>
    </row>
    <row r="24" spans="1:20">
      <c r="A24" t="s">
        <v>56</v>
      </c>
      <c r="B24" t="s">
        <v>14</v>
      </c>
      <c r="C24" t="s">
        <v>14</v>
      </c>
      <c r="D24" s="17">
        <v>21</v>
      </c>
      <c r="E24" t="s">
        <v>2</v>
      </c>
      <c r="F24" t="s">
        <v>22</v>
      </c>
      <c r="G24">
        <v>80</v>
      </c>
      <c r="H24">
        <v>5</v>
      </c>
      <c r="I24">
        <v>7</v>
      </c>
      <c r="J24" t="s">
        <v>21</v>
      </c>
      <c r="K24" t="s">
        <v>72</v>
      </c>
      <c r="L24" t="s">
        <v>21</v>
      </c>
      <c r="M24" t="s">
        <v>21</v>
      </c>
      <c r="N24" t="s">
        <v>69</v>
      </c>
      <c r="O24">
        <v>2600</v>
      </c>
      <c r="P24">
        <v>48</v>
      </c>
      <c r="Q24">
        <v>0.14000000000000001</v>
      </c>
      <c r="R24">
        <v>1.53</v>
      </c>
      <c r="S24" s="6">
        <f t="shared" ref="S24:S25" si="1">P24/90</f>
        <v>0.53333333333333333</v>
      </c>
      <c r="T24"/>
    </row>
    <row r="25" spans="1:20">
      <c r="A25" t="s">
        <v>56</v>
      </c>
      <c r="B25" t="s">
        <v>14</v>
      </c>
      <c r="C25" t="s">
        <v>14</v>
      </c>
      <c r="D25" s="17">
        <v>23</v>
      </c>
      <c r="E25" t="s">
        <v>40</v>
      </c>
      <c r="F25" t="s">
        <v>40</v>
      </c>
      <c r="G25">
        <v>100</v>
      </c>
      <c r="H25">
        <v>5</v>
      </c>
      <c r="I25">
        <v>10</v>
      </c>
      <c r="J25" t="s">
        <v>21</v>
      </c>
      <c r="K25" t="s">
        <v>72</v>
      </c>
      <c r="L25" t="s">
        <v>21</v>
      </c>
      <c r="M25" t="s">
        <v>21</v>
      </c>
      <c r="N25" t="s">
        <v>69</v>
      </c>
      <c r="O25">
        <v>600</v>
      </c>
      <c r="P25">
        <v>56</v>
      </c>
      <c r="Q25">
        <v>7.0000000000000007E-2</v>
      </c>
      <c r="R25">
        <v>1.1100000000000001</v>
      </c>
      <c r="S25" s="6">
        <f t="shared" si="1"/>
        <v>0.62222222222222223</v>
      </c>
    </row>
    <row r="26" spans="1:20">
      <c r="A26" t="s">
        <v>56</v>
      </c>
      <c r="B26" t="s">
        <v>14</v>
      </c>
      <c r="C26" t="s">
        <v>14</v>
      </c>
      <c r="D26" s="17">
        <v>24</v>
      </c>
      <c r="E26" t="s">
        <v>40</v>
      </c>
      <c r="F26" t="s">
        <v>40</v>
      </c>
      <c r="G26">
        <v>100</v>
      </c>
      <c r="H26">
        <v>5</v>
      </c>
      <c r="I26">
        <v>8</v>
      </c>
      <c r="J26" t="s">
        <v>21</v>
      </c>
      <c r="K26" t="s">
        <v>72</v>
      </c>
      <c r="L26" t="s">
        <v>21</v>
      </c>
      <c r="M26" t="s">
        <v>21</v>
      </c>
      <c r="N26" t="s">
        <v>69</v>
      </c>
      <c r="O26">
        <v>-1800</v>
      </c>
      <c r="P26">
        <v>18</v>
      </c>
      <c r="Q26">
        <v>0</v>
      </c>
      <c r="R26">
        <v>0</v>
      </c>
      <c r="S26" s="6">
        <v>0</v>
      </c>
      <c r="T26" t="s">
        <v>32</v>
      </c>
    </row>
    <row r="27" spans="1:20">
      <c r="A27" t="s">
        <v>56</v>
      </c>
      <c r="B27" t="s">
        <v>14</v>
      </c>
      <c r="C27" t="s">
        <v>14</v>
      </c>
      <c r="D27" s="17">
        <v>31</v>
      </c>
      <c r="E27" t="s">
        <v>2</v>
      </c>
      <c r="F27" t="s">
        <v>45</v>
      </c>
      <c r="G27">
        <v>80</v>
      </c>
      <c r="H27">
        <v>1</v>
      </c>
      <c r="I27">
        <v>20</v>
      </c>
      <c r="J27" t="s">
        <v>21</v>
      </c>
      <c r="K27" t="s">
        <v>72</v>
      </c>
      <c r="L27" t="s">
        <v>21</v>
      </c>
      <c r="M27" t="s">
        <v>21</v>
      </c>
      <c r="N27" t="s">
        <v>69</v>
      </c>
      <c r="O27">
        <v>1400</v>
      </c>
      <c r="P27">
        <v>5</v>
      </c>
      <c r="Q27">
        <v>0.4</v>
      </c>
      <c r="R27">
        <v>3.86</v>
      </c>
      <c r="S27" s="6">
        <f t="shared" ref="S27:S37" si="2">P27/90</f>
        <v>5.5555555555555552E-2</v>
      </c>
    </row>
    <row r="28" spans="1:20">
      <c r="A28" t="s">
        <v>56</v>
      </c>
      <c r="B28" t="s">
        <v>14</v>
      </c>
      <c r="C28" t="s">
        <v>14</v>
      </c>
      <c r="D28" s="17">
        <v>32</v>
      </c>
      <c r="E28" t="s">
        <v>40</v>
      </c>
      <c r="F28" t="s">
        <v>40</v>
      </c>
      <c r="G28">
        <v>80</v>
      </c>
      <c r="H28">
        <v>2</v>
      </c>
      <c r="I28">
        <v>6</v>
      </c>
      <c r="J28" t="s">
        <v>21</v>
      </c>
      <c r="K28" t="s">
        <v>72</v>
      </c>
      <c r="L28" t="s">
        <v>21</v>
      </c>
      <c r="M28" t="s">
        <v>21</v>
      </c>
      <c r="N28" t="s">
        <v>69</v>
      </c>
      <c r="O28">
        <v>2800</v>
      </c>
      <c r="P28">
        <v>41</v>
      </c>
      <c r="Q28">
        <v>0.17</v>
      </c>
      <c r="R28">
        <v>1.71</v>
      </c>
      <c r="S28" s="6">
        <f t="shared" si="2"/>
        <v>0.45555555555555555</v>
      </c>
    </row>
    <row r="29" spans="1:20">
      <c r="A29" t="s">
        <v>56</v>
      </c>
      <c r="B29" t="s">
        <v>14</v>
      </c>
      <c r="C29" t="s">
        <v>14</v>
      </c>
      <c r="D29" s="17">
        <v>34</v>
      </c>
      <c r="E29" t="s">
        <v>40</v>
      </c>
      <c r="F29" t="s">
        <v>40</v>
      </c>
      <c r="G29">
        <v>80</v>
      </c>
      <c r="H29">
        <v>5</v>
      </c>
      <c r="I29">
        <v>20</v>
      </c>
      <c r="J29" t="s">
        <v>21</v>
      </c>
      <c r="K29" t="s">
        <v>72</v>
      </c>
      <c r="L29" t="s">
        <v>21</v>
      </c>
      <c r="M29" t="s">
        <v>21</v>
      </c>
      <c r="N29" t="s">
        <v>69</v>
      </c>
      <c r="O29">
        <v>5000</v>
      </c>
      <c r="P29">
        <v>25</v>
      </c>
      <c r="Q29">
        <v>0.16</v>
      </c>
      <c r="R29">
        <v>3.02</v>
      </c>
      <c r="S29" s="6">
        <f t="shared" si="2"/>
        <v>0.27777777777777779</v>
      </c>
    </row>
    <row r="30" spans="1:20">
      <c r="A30" t="s">
        <v>56</v>
      </c>
      <c r="B30" t="s">
        <v>14</v>
      </c>
      <c r="C30" t="s">
        <v>14</v>
      </c>
      <c r="D30" s="17" t="s">
        <v>46</v>
      </c>
      <c r="E30" t="s">
        <v>40</v>
      </c>
      <c r="F30" t="s">
        <v>40</v>
      </c>
      <c r="G30">
        <v>80</v>
      </c>
      <c r="H30">
        <v>13</v>
      </c>
      <c r="I30">
        <v>20</v>
      </c>
      <c r="J30" t="s">
        <v>21</v>
      </c>
      <c r="K30" t="s">
        <v>72</v>
      </c>
      <c r="L30" t="s">
        <v>21</v>
      </c>
      <c r="M30" t="s">
        <v>21</v>
      </c>
      <c r="N30" t="s">
        <v>69</v>
      </c>
      <c r="O30">
        <v>650</v>
      </c>
      <c r="P30">
        <v>31</v>
      </c>
      <c r="Q30">
        <v>0.03</v>
      </c>
      <c r="R30">
        <v>1.21</v>
      </c>
      <c r="S30" s="6">
        <f t="shared" si="2"/>
        <v>0.34444444444444444</v>
      </c>
    </row>
    <row r="31" spans="1:20">
      <c r="A31" t="s">
        <v>58</v>
      </c>
      <c r="B31" t="s">
        <v>14</v>
      </c>
      <c r="C31" t="s">
        <v>14</v>
      </c>
      <c r="D31" s="17" t="s">
        <v>57</v>
      </c>
      <c r="E31" t="s">
        <v>40</v>
      </c>
      <c r="F31" t="s">
        <v>40</v>
      </c>
      <c r="G31">
        <v>80</v>
      </c>
      <c r="H31">
        <v>5</v>
      </c>
      <c r="I31">
        <v>15</v>
      </c>
      <c r="J31" t="s">
        <v>21</v>
      </c>
      <c r="K31" t="s">
        <v>72</v>
      </c>
      <c r="L31" t="s">
        <v>21</v>
      </c>
      <c r="M31" t="s">
        <v>21</v>
      </c>
      <c r="N31" t="s">
        <v>69</v>
      </c>
      <c r="O31">
        <v>300</v>
      </c>
      <c r="P31">
        <v>17</v>
      </c>
      <c r="Q31">
        <v>0.11</v>
      </c>
      <c r="R31">
        <v>1.22</v>
      </c>
      <c r="S31" s="6">
        <f t="shared" si="2"/>
        <v>0.18888888888888888</v>
      </c>
      <c r="T31" t="s">
        <v>32</v>
      </c>
    </row>
    <row r="32" spans="1:20">
      <c r="A32" t="s">
        <v>58</v>
      </c>
      <c r="B32" t="s">
        <v>14</v>
      </c>
      <c r="C32" t="s">
        <v>14</v>
      </c>
      <c r="D32" s="17" t="s">
        <v>59</v>
      </c>
      <c r="E32" t="s">
        <v>40</v>
      </c>
      <c r="F32" t="s">
        <v>40</v>
      </c>
      <c r="G32">
        <v>80</v>
      </c>
      <c r="H32">
        <v>2</v>
      </c>
      <c r="I32">
        <v>8</v>
      </c>
      <c r="J32" t="s">
        <v>21</v>
      </c>
      <c r="K32" t="s">
        <v>72</v>
      </c>
      <c r="L32" t="s">
        <v>21</v>
      </c>
      <c r="M32" t="s">
        <v>21</v>
      </c>
      <c r="N32" t="s">
        <v>69</v>
      </c>
      <c r="O32">
        <v>170</v>
      </c>
      <c r="P32">
        <v>15</v>
      </c>
      <c r="Q32">
        <v>0.13</v>
      </c>
      <c r="R32">
        <v>1.1100000000000001</v>
      </c>
      <c r="S32" s="6">
        <f t="shared" si="2"/>
        <v>0.16666666666666666</v>
      </c>
      <c r="T32"/>
    </row>
    <row r="33" spans="1:20">
      <c r="A33" t="s">
        <v>58</v>
      </c>
      <c r="B33" t="s">
        <v>14</v>
      </c>
      <c r="C33" t="s">
        <v>14</v>
      </c>
      <c r="D33" s="17" t="s">
        <v>60</v>
      </c>
      <c r="E33" t="s">
        <v>40</v>
      </c>
      <c r="F33" t="s">
        <v>40</v>
      </c>
      <c r="G33">
        <v>102</v>
      </c>
      <c r="H33">
        <v>1</v>
      </c>
      <c r="I33">
        <v>3</v>
      </c>
      <c r="J33" t="s">
        <v>21</v>
      </c>
      <c r="K33" t="s">
        <v>72</v>
      </c>
      <c r="L33" t="s">
        <v>21</v>
      </c>
      <c r="M33" t="s">
        <v>21</v>
      </c>
      <c r="N33" t="s">
        <v>69</v>
      </c>
      <c r="O33">
        <v>210</v>
      </c>
      <c r="P33">
        <v>7</v>
      </c>
      <c r="Q33">
        <v>0.28000000000000003</v>
      </c>
      <c r="R33">
        <v>1.3</v>
      </c>
      <c r="S33" s="6">
        <f t="shared" si="2"/>
        <v>7.7777777777777779E-2</v>
      </c>
    </row>
    <row r="34" spans="1:20">
      <c r="A34" t="s">
        <v>58</v>
      </c>
      <c r="B34" t="s">
        <v>14</v>
      </c>
      <c r="C34" t="s">
        <v>14</v>
      </c>
      <c r="D34" s="17" t="s">
        <v>61</v>
      </c>
      <c r="E34" t="s">
        <v>40</v>
      </c>
      <c r="F34" t="s">
        <v>40</v>
      </c>
      <c r="G34">
        <v>102</v>
      </c>
      <c r="H34">
        <v>1</v>
      </c>
      <c r="I34">
        <v>3</v>
      </c>
      <c r="J34" t="s">
        <v>21</v>
      </c>
      <c r="K34" t="s">
        <v>71</v>
      </c>
      <c r="L34" t="s">
        <v>21</v>
      </c>
      <c r="M34" t="s">
        <v>21</v>
      </c>
      <c r="N34" t="s">
        <v>69</v>
      </c>
      <c r="O34">
        <v>-700</v>
      </c>
      <c r="P34">
        <v>7</v>
      </c>
      <c r="Q34">
        <v>0</v>
      </c>
      <c r="R34">
        <v>0</v>
      </c>
      <c r="S34" s="6">
        <v>0</v>
      </c>
      <c r="T34" t="s">
        <v>32</v>
      </c>
    </row>
    <row r="35" spans="1:20">
      <c r="A35" s="8" t="s">
        <v>62</v>
      </c>
      <c r="B35" s="9" t="s">
        <v>63</v>
      </c>
      <c r="C35" s="9" t="s">
        <v>63</v>
      </c>
      <c r="D35" s="19" t="s">
        <v>64</v>
      </c>
      <c r="E35" s="9" t="s">
        <v>23</v>
      </c>
      <c r="F35" s="9" t="s">
        <v>65</v>
      </c>
      <c r="G35" s="9">
        <v>80</v>
      </c>
      <c r="H35" s="9">
        <v>1</v>
      </c>
      <c r="I35" s="9">
        <v>5</v>
      </c>
      <c r="J35" s="9">
        <v>1</v>
      </c>
      <c r="K35" s="9">
        <v>50</v>
      </c>
      <c r="L35" s="9" t="s">
        <v>21</v>
      </c>
      <c r="M35" s="9" t="s">
        <v>21</v>
      </c>
      <c r="N35" s="9" t="s">
        <v>69</v>
      </c>
      <c r="O35" s="9">
        <v>750</v>
      </c>
      <c r="P35" s="9">
        <v>48</v>
      </c>
      <c r="Q35" s="9">
        <v>0.31</v>
      </c>
      <c r="R35" s="9">
        <v>1.1399999999999999</v>
      </c>
      <c r="S35" s="10">
        <f t="shared" si="2"/>
        <v>0.53333333333333333</v>
      </c>
    </row>
    <row r="36" spans="1:20">
      <c r="A36" s="14" t="s">
        <v>62</v>
      </c>
      <c r="B36" s="15" t="s">
        <v>63</v>
      </c>
      <c r="C36" s="15" t="s">
        <v>63</v>
      </c>
      <c r="D36" s="21" t="s">
        <v>64</v>
      </c>
      <c r="E36" s="15" t="s">
        <v>23</v>
      </c>
      <c r="F36" s="15" t="s">
        <v>25</v>
      </c>
      <c r="G36" s="15">
        <v>80</v>
      </c>
      <c r="H36" s="15">
        <v>1</v>
      </c>
      <c r="I36" s="15">
        <v>5</v>
      </c>
      <c r="J36" s="15">
        <v>1</v>
      </c>
      <c r="K36" s="15">
        <v>50</v>
      </c>
      <c r="L36" s="15" t="s">
        <v>21</v>
      </c>
      <c r="M36" s="15" t="s">
        <v>21</v>
      </c>
      <c r="N36" s="15" t="s">
        <v>69</v>
      </c>
      <c r="O36" s="15">
        <v>0</v>
      </c>
      <c r="P36" s="15">
        <v>0</v>
      </c>
      <c r="Q36" s="15">
        <v>0</v>
      </c>
      <c r="R36" s="15">
        <v>0</v>
      </c>
      <c r="S36" s="23">
        <f t="shared" si="2"/>
        <v>0</v>
      </c>
    </row>
    <row r="37" spans="1:20">
      <c r="A37" s="25" t="s">
        <v>56</v>
      </c>
      <c r="B37" s="26" t="s">
        <v>63</v>
      </c>
      <c r="C37" s="26" t="s">
        <v>63</v>
      </c>
      <c r="D37" s="19" t="s">
        <v>64</v>
      </c>
      <c r="E37" s="26" t="s">
        <v>23</v>
      </c>
      <c r="F37" s="26" t="s">
        <v>28</v>
      </c>
      <c r="G37" s="26">
        <v>100</v>
      </c>
      <c r="H37" s="26" t="s">
        <v>21</v>
      </c>
      <c r="I37" s="26" t="s">
        <v>21</v>
      </c>
      <c r="J37" s="26" t="s">
        <v>21</v>
      </c>
      <c r="K37" s="26" t="s">
        <v>21</v>
      </c>
      <c r="L37" s="26">
        <v>0.31</v>
      </c>
      <c r="M37" s="26">
        <v>0.72</v>
      </c>
      <c r="N37" s="26" t="s">
        <v>70</v>
      </c>
      <c r="O37" s="26">
        <v>440</v>
      </c>
      <c r="P37" s="26">
        <v>19</v>
      </c>
      <c r="Q37" s="26">
        <v>0.52</v>
      </c>
      <c r="R37" s="26">
        <v>1.23</v>
      </c>
      <c r="S37" s="10">
        <f t="shared" si="2"/>
        <v>0.21111111111111111</v>
      </c>
    </row>
    <row r="38" spans="1:20">
      <c r="A38" s="27" t="s">
        <v>56</v>
      </c>
      <c r="B38" s="28" t="s">
        <v>63</v>
      </c>
      <c r="C38" s="28" t="s">
        <v>63</v>
      </c>
      <c r="D38" s="21" t="s">
        <v>64</v>
      </c>
      <c r="E38" s="28" t="s">
        <v>23</v>
      </c>
      <c r="F38" s="28" t="s">
        <v>74</v>
      </c>
      <c r="G38" s="28">
        <v>100</v>
      </c>
      <c r="H38" s="28" t="s">
        <v>21</v>
      </c>
      <c r="I38" s="28" t="s">
        <v>21</v>
      </c>
      <c r="J38" s="28" t="s">
        <v>21</v>
      </c>
      <c r="K38" s="28" t="s">
        <v>21</v>
      </c>
      <c r="L38" s="28">
        <v>0.31</v>
      </c>
      <c r="M38" s="28">
        <v>0.72</v>
      </c>
      <c r="N38" s="28" t="s">
        <v>70</v>
      </c>
      <c r="O38" s="28">
        <v>0</v>
      </c>
      <c r="P38" s="28">
        <v>0</v>
      </c>
      <c r="Q38" s="28">
        <v>0</v>
      </c>
      <c r="R38" s="28">
        <v>0</v>
      </c>
      <c r="S38" s="23">
        <v>0</v>
      </c>
    </row>
    <row r="39" spans="1:20">
      <c r="A39" s="24" t="s">
        <v>75</v>
      </c>
      <c r="B39" s="24" t="s">
        <v>63</v>
      </c>
      <c r="C39" s="24" t="s">
        <v>63</v>
      </c>
      <c r="D39" s="17" t="s">
        <v>64</v>
      </c>
      <c r="E39" s="24" t="s">
        <v>76</v>
      </c>
      <c r="F39" s="24" t="s">
        <v>29</v>
      </c>
      <c r="G39" s="24">
        <v>80</v>
      </c>
      <c r="H39" s="24">
        <v>3</v>
      </c>
      <c r="I39" s="24">
        <v>5</v>
      </c>
      <c r="J39" s="24" t="s">
        <v>21</v>
      </c>
      <c r="K39" s="24" t="s">
        <v>21</v>
      </c>
      <c r="L39" s="24">
        <v>0.5</v>
      </c>
      <c r="M39" s="24">
        <v>0.69</v>
      </c>
      <c r="N39" s="24" t="s">
        <v>77</v>
      </c>
      <c r="O39" s="24">
        <v>1700</v>
      </c>
      <c r="P39" s="24">
        <v>51</v>
      </c>
      <c r="Q39" s="24">
        <v>0.25</v>
      </c>
      <c r="R39" s="24">
        <v>1.34</v>
      </c>
      <c r="S39" s="6">
        <f t="shared" ref="S39" si="3">P39/90</f>
        <v>0.56666666666666665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tabSelected="1" workbookViewId="0">
      <selection sqref="A1:L2"/>
    </sheetView>
  </sheetViews>
  <sheetFormatPr defaultRowHeight="13.5"/>
  <cols>
    <col min="1" max="6" width="9" style="17"/>
    <col min="7" max="7" width="15.75" style="17" customWidth="1"/>
    <col min="8" max="8" width="14.25" style="17" customWidth="1"/>
    <col min="9" max="9" width="13.375" style="17" customWidth="1"/>
    <col min="10" max="11" width="9" style="17"/>
    <col min="12" max="12" width="14.25" style="17" customWidth="1"/>
  </cols>
  <sheetData>
    <row r="1" spans="1:12">
      <c r="A1" s="17" t="s">
        <v>170</v>
      </c>
      <c r="B1" s="17" t="s">
        <v>171</v>
      </c>
      <c r="C1" s="17" t="s">
        <v>172</v>
      </c>
      <c r="D1" s="17" t="s">
        <v>173</v>
      </c>
      <c r="E1" s="17" t="s">
        <v>174</v>
      </c>
      <c r="F1" s="17" t="s">
        <v>175</v>
      </c>
      <c r="G1" s="17" t="s">
        <v>176</v>
      </c>
      <c r="H1" s="17" t="s">
        <v>180</v>
      </c>
      <c r="I1" s="17" t="s">
        <v>179</v>
      </c>
      <c r="J1" s="17" t="s">
        <v>177</v>
      </c>
      <c r="K1" s="17" t="s">
        <v>178</v>
      </c>
      <c r="L1" s="17" t="s">
        <v>181</v>
      </c>
    </row>
    <row r="2" spans="1:12">
      <c r="A2" s="17" t="s">
        <v>182</v>
      </c>
      <c r="B2" s="17" t="s">
        <v>183</v>
      </c>
      <c r="C2" s="17" t="s">
        <v>184</v>
      </c>
      <c r="D2" s="17">
        <v>134</v>
      </c>
      <c r="E2" s="17">
        <v>99100</v>
      </c>
      <c r="F2" s="17" t="s">
        <v>185</v>
      </c>
      <c r="G2" s="17" t="s">
        <v>186</v>
      </c>
      <c r="H2" s="17" t="s">
        <v>187</v>
      </c>
      <c r="I2" s="17" t="s">
        <v>187</v>
      </c>
      <c r="J2" s="17" t="s">
        <v>187</v>
      </c>
      <c r="K2" s="17" t="s">
        <v>187</v>
      </c>
      <c r="L2" s="17" t="s">
        <v>187</v>
      </c>
    </row>
    <row r="3" spans="1:12">
      <c r="A3" s="17" t="s">
        <v>182</v>
      </c>
      <c r="B3" s="17" t="s">
        <v>183</v>
      </c>
      <c r="C3" s="17" t="s">
        <v>14</v>
      </c>
      <c r="D3" s="17">
        <v>12</v>
      </c>
      <c r="E3" s="17">
        <v>99080</v>
      </c>
      <c r="F3" s="17" t="s">
        <v>2</v>
      </c>
      <c r="G3" s="17" t="s">
        <v>3</v>
      </c>
      <c r="H3" s="17" t="s">
        <v>188</v>
      </c>
      <c r="I3" s="17" t="s">
        <v>187</v>
      </c>
      <c r="J3" s="17" t="s">
        <v>187</v>
      </c>
      <c r="K3" s="17" t="s">
        <v>187</v>
      </c>
      <c r="L3" s="17" t="s">
        <v>187</v>
      </c>
    </row>
    <row r="4" spans="1:12">
      <c r="A4" s="17" t="s">
        <v>182</v>
      </c>
      <c r="B4" s="17" t="s">
        <v>183</v>
      </c>
      <c r="C4" s="17" t="s">
        <v>14</v>
      </c>
      <c r="D4" s="17">
        <v>12</v>
      </c>
      <c r="E4" s="17">
        <v>99100</v>
      </c>
      <c r="F4" s="17" t="s">
        <v>23</v>
      </c>
      <c r="G4" s="17" t="s">
        <v>35</v>
      </c>
      <c r="H4" s="17" t="s">
        <v>189</v>
      </c>
      <c r="I4" s="17" t="s">
        <v>187</v>
      </c>
      <c r="J4" s="17" t="s">
        <v>187</v>
      </c>
      <c r="K4" s="17" t="s">
        <v>187</v>
      </c>
      <c r="L4" s="17" t="s">
        <v>187</v>
      </c>
    </row>
    <row r="5" spans="1:12">
      <c r="A5" s="17" t="s">
        <v>182</v>
      </c>
      <c r="B5" s="17" t="s">
        <v>183</v>
      </c>
      <c r="C5" s="17" t="s">
        <v>14</v>
      </c>
      <c r="D5" s="17">
        <v>12</v>
      </c>
      <c r="E5" s="17">
        <v>99100</v>
      </c>
      <c r="F5" s="17" t="s">
        <v>37</v>
      </c>
      <c r="G5" s="17" t="s">
        <v>80</v>
      </c>
      <c r="H5" s="17" t="s">
        <v>190</v>
      </c>
      <c r="I5" s="17" t="s">
        <v>187</v>
      </c>
      <c r="J5" s="17" t="s">
        <v>187</v>
      </c>
      <c r="K5" s="17" t="s">
        <v>187</v>
      </c>
      <c r="L5" s="17" t="s">
        <v>187</v>
      </c>
    </row>
    <row r="6" spans="1:12">
      <c r="A6" s="17" t="s">
        <v>182</v>
      </c>
      <c r="B6" s="17" t="s">
        <v>183</v>
      </c>
      <c r="C6" s="17" t="s">
        <v>14</v>
      </c>
      <c r="D6" s="17">
        <v>12</v>
      </c>
      <c r="E6" s="17">
        <v>99100</v>
      </c>
      <c r="F6" s="17" t="s">
        <v>36</v>
      </c>
      <c r="G6" s="17" t="s">
        <v>82</v>
      </c>
      <c r="H6" s="17" t="s">
        <v>191</v>
      </c>
      <c r="I6" s="17" t="s">
        <v>187</v>
      </c>
      <c r="J6" s="17" t="s">
        <v>187</v>
      </c>
      <c r="K6" s="17" t="s">
        <v>187</v>
      </c>
      <c r="L6" s="17" t="s">
        <v>187</v>
      </c>
    </row>
    <row r="7" spans="1:12">
      <c r="A7" s="17" t="s">
        <v>182</v>
      </c>
      <c r="B7" s="17" t="s">
        <v>183</v>
      </c>
      <c r="C7" s="17" t="s">
        <v>14</v>
      </c>
      <c r="D7" s="17">
        <v>12</v>
      </c>
      <c r="E7" s="17">
        <v>99080</v>
      </c>
      <c r="F7" s="17" t="s">
        <v>37</v>
      </c>
      <c r="G7" s="17" t="s">
        <v>83</v>
      </c>
      <c r="H7" s="17" t="s">
        <v>192</v>
      </c>
      <c r="I7" s="17" t="s">
        <v>187</v>
      </c>
      <c r="J7" s="17" t="s">
        <v>187</v>
      </c>
      <c r="K7" s="17" t="s">
        <v>187</v>
      </c>
      <c r="L7" s="17" t="s">
        <v>187</v>
      </c>
    </row>
    <row r="8" spans="1:12">
      <c r="A8" s="17" t="s">
        <v>182</v>
      </c>
      <c r="B8" s="17" t="s">
        <v>183</v>
      </c>
      <c r="C8" s="17" t="s">
        <v>14</v>
      </c>
      <c r="D8" s="17" t="s">
        <v>85</v>
      </c>
      <c r="E8" s="17">
        <v>99080</v>
      </c>
      <c r="F8" s="17" t="s">
        <v>237</v>
      </c>
      <c r="G8" s="17" t="s">
        <v>26</v>
      </c>
      <c r="H8" s="17" t="s">
        <v>193</v>
      </c>
      <c r="I8" s="17" t="s">
        <v>187</v>
      </c>
      <c r="J8" s="17" t="s">
        <v>187</v>
      </c>
      <c r="K8" s="17" t="s">
        <v>187</v>
      </c>
      <c r="L8" s="17" t="s">
        <v>187</v>
      </c>
    </row>
    <row r="9" spans="1:12">
      <c r="A9" s="17" t="s">
        <v>182</v>
      </c>
      <c r="B9" s="17" t="s">
        <v>183</v>
      </c>
      <c r="C9" s="17" t="s">
        <v>14</v>
      </c>
      <c r="D9" s="17" t="s">
        <v>85</v>
      </c>
      <c r="E9" s="17">
        <v>99100</v>
      </c>
      <c r="F9" s="17" t="s">
        <v>237</v>
      </c>
      <c r="G9" s="17" t="s">
        <v>35</v>
      </c>
      <c r="H9" s="17" t="s">
        <v>194</v>
      </c>
      <c r="I9" s="17" t="s">
        <v>187</v>
      </c>
      <c r="J9" s="17" t="s">
        <v>187</v>
      </c>
      <c r="K9" s="17" t="s">
        <v>187</v>
      </c>
      <c r="L9" s="17" t="s">
        <v>187</v>
      </c>
    </row>
    <row r="10" spans="1:12">
      <c r="A10" s="17" t="s">
        <v>182</v>
      </c>
      <c r="B10" s="17" t="s">
        <v>183</v>
      </c>
      <c r="C10" s="17" t="s">
        <v>14</v>
      </c>
      <c r="D10" s="17" t="s">
        <v>85</v>
      </c>
      <c r="E10" s="17">
        <v>99100</v>
      </c>
      <c r="F10" s="17" t="s">
        <v>237</v>
      </c>
      <c r="G10" s="17" t="s">
        <v>28</v>
      </c>
      <c r="H10" s="17" t="s">
        <v>194</v>
      </c>
      <c r="I10" s="17" t="s">
        <v>187</v>
      </c>
      <c r="J10" s="17" t="s">
        <v>187</v>
      </c>
      <c r="K10" s="17" t="s">
        <v>187</v>
      </c>
      <c r="L10" s="17" t="s">
        <v>187</v>
      </c>
    </row>
    <row r="11" spans="1:12">
      <c r="A11" s="17" t="s">
        <v>182</v>
      </c>
      <c r="B11" s="17" t="s">
        <v>183</v>
      </c>
      <c r="C11" s="17" t="s">
        <v>14</v>
      </c>
      <c r="D11" s="17" t="s">
        <v>85</v>
      </c>
      <c r="E11" s="17">
        <v>99100</v>
      </c>
      <c r="F11" s="17" t="s">
        <v>238</v>
      </c>
      <c r="G11" s="17" t="s">
        <v>35</v>
      </c>
      <c r="H11" s="17" t="s">
        <v>195</v>
      </c>
      <c r="I11" s="17" t="s">
        <v>187</v>
      </c>
      <c r="J11" s="17" t="s">
        <v>187</v>
      </c>
      <c r="K11" s="17" t="s">
        <v>187</v>
      </c>
      <c r="L11" s="17" t="s">
        <v>187</v>
      </c>
    </row>
    <row r="12" spans="1:12">
      <c r="A12" s="17" t="s">
        <v>182</v>
      </c>
      <c r="B12" s="17" t="s">
        <v>183</v>
      </c>
      <c r="C12" s="17" t="s">
        <v>14</v>
      </c>
      <c r="D12" s="17" t="s">
        <v>85</v>
      </c>
      <c r="E12" s="17">
        <v>99080</v>
      </c>
      <c r="F12" s="17" t="s">
        <v>185</v>
      </c>
      <c r="G12" s="17" t="s">
        <v>94</v>
      </c>
      <c r="H12" s="17" t="s">
        <v>196</v>
      </c>
      <c r="I12" s="17" t="s">
        <v>187</v>
      </c>
      <c r="J12" s="17" t="s">
        <v>187</v>
      </c>
      <c r="K12" s="17" t="s">
        <v>187</v>
      </c>
      <c r="L12" s="17" t="s">
        <v>187</v>
      </c>
    </row>
    <row r="13" spans="1:12">
      <c r="A13" s="17" t="s">
        <v>182</v>
      </c>
      <c r="B13" s="17" t="s">
        <v>183</v>
      </c>
      <c r="C13" s="17" t="s">
        <v>14</v>
      </c>
      <c r="D13" s="17" t="s">
        <v>85</v>
      </c>
      <c r="E13" s="17">
        <v>99080</v>
      </c>
      <c r="F13" s="17" t="s">
        <v>185</v>
      </c>
      <c r="G13" s="17" t="s">
        <v>96</v>
      </c>
      <c r="H13" s="17" t="s">
        <v>197</v>
      </c>
      <c r="I13" s="17" t="s">
        <v>187</v>
      </c>
      <c r="J13" s="17" t="s">
        <v>187</v>
      </c>
      <c r="K13" s="17" t="s">
        <v>187</v>
      </c>
      <c r="L13" s="17" t="s">
        <v>187</v>
      </c>
    </row>
    <row r="14" spans="1:12">
      <c r="A14" s="17" t="s">
        <v>182</v>
      </c>
      <c r="B14" s="17" t="s">
        <v>183</v>
      </c>
      <c r="C14" s="17" t="s">
        <v>14</v>
      </c>
      <c r="D14" s="17" t="s">
        <v>85</v>
      </c>
      <c r="E14" s="17">
        <v>99080</v>
      </c>
      <c r="F14" s="17" t="s">
        <v>185</v>
      </c>
      <c r="G14" s="17" t="s">
        <v>97</v>
      </c>
      <c r="H14" s="17" t="s">
        <v>198</v>
      </c>
      <c r="I14" s="17" t="s">
        <v>187</v>
      </c>
      <c r="J14" s="17" t="s">
        <v>187</v>
      </c>
      <c r="K14" s="17" t="s">
        <v>187</v>
      </c>
      <c r="L14" s="17" t="s">
        <v>187</v>
      </c>
    </row>
    <row r="15" spans="1:12">
      <c r="A15" s="17" t="s">
        <v>182</v>
      </c>
      <c r="B15" s="17" t="s">
        <v>183</v>
      </c>
      <c r="C15" s="17" t="s">
        <v>14</v>
      </c>
      <c r="D15" s="17" t="s">
        <v>85</v>
      </c>
      <c r="E15" s="17">
        <v>99080</v>
      </c>
      <c r="F15" s="17" t="s">
        <v>185</v>
      </c>
      <c r="G15" s="17" t="s">
        <v>98</v>
      </c>
      <c r="H15" s="17" t="s">
        <v>199</v>
      </c>
      <c r="I15" s="17" t="s">
        <v>187</v>
      </c>
      <c r="J15" s="17" t="s">
        <v>187</v>
      </c>
      <c r="K15" s="17" t="s">
        <v>187</v>
      </c>
      <c r="L15" s="17" t="s">
        <v>187</v>
      </c>
    </row>
    <row r="16" spans="1:12">
      <c r="A16" s="17" t="s">
        <v>182</v>
      </c>
      <c r="B16" s="17" t="s">
        <v>183</v>
      </c>
      <c r="C16" s="17" t="s">
        <v>14</v>
      </c>
      <c r="D16" s="17" t="s">
        <v>85</v>
      </c>
      <c r="E16" s="17">
        <v>99080</v>
      </c>
      <c r="F16" s="17" t="s">
        <v>185</v>
      </c>
      <c r="G16" s="17" t="s">
        <v>99</v>
      </c>
      <c r="H16" s="17" t="s">
        <v>199</v>
      </c>
      <c r="I16" s="17" t="s">
        <v>187</v>
      </c>
      <c r="J16" s="17" t="s">
        <v>187</v>
      </c>
      <c r="K16" s="17" t="s">
        <v>187</v>
      </c>
      <c r="L16" s="17" t="s">
        <v>187</v>
      </c>
    </row>
    <row r="17" spans="1:12">
      <c r="A17" s="17" t="s">
        <v>182</v>
      </c>
      <c r="B17" s="17" t="s">
        <v>183</v>
      </c>
      <c r="C17" s="17" t="s">
        <v>14</v>
      </c>
      <c r="D17" s="17" t="s">
        <v>85</v>
      </c>
      <c r="E17" s="17">
        <v>99080</v>
      </c>
      <c r="F17" s="17" t="s">
        <v>185</v>
      </c>
      <c r="G17" s="17" t="s">
        <v>100</v>
      </c>
      <c r="H17" s="17" t="s">
        <v>200</v>
      </c>
      <c r="I17" s="17" t="s">
        <v>187</v>
      </c>
      <c r="J17" s="17" t="s">
        <v>187</v>
      </c>
      <c r="K17" s="17" t="s">
        <v>187</v>
      </c>
      <c r="L17" s="17" t="s">
        <v>187</v>
      </c>
    </row>
    <row r="18" spans="1:12">
      <c r="A18" s="17" t="s">
        <v>182</v>
      </c>
      <c r="B18" s="17" t="s">
        <v>183</v>
      </c>
      <c r="C18" s="17" t="s">
        <v>14</v>
      </c>
      <c r="D18" s="17" t="s">
        <v>85</v>
      </c>
      <c r="E18" s="17">
        <v>99080</v>
      </c>
      <c r="F18" s="17" t="s">
        <v>239</v>
      </c>
      <c r="G18" s="17" t="s">
        <v>103</v>
      </c>
      <c r="H18" s="17" t="s">
        <v>201</v>
      </c>
      <c r="I18" s="17" t="s">
        <v>187</v>
      </c>
      <c r="J18" s="17" t="s">
        <v>187</v>
      </c>
      <c r="K18" s="17" t="s">
        <v>187</v>
      </c>
      <c r="L18" s="17" t="s">
        <v>187</v>
      </c>
    </row>
    <row r="19" spans="1:12">
      <c r="A19" s="17" t="s">
        <v>182</v>
      </c>
      <c r="B19" s="17" t="s">
        <v>183</v>
      </c>
      <c r="C19" s="17" t="s">
        <v>14</v>
      </c>
      <c r="D19" s="17" t="s">
        <v>85</v>
      </c>
      <c r="E19" s="17">
        <v>99080</v>
      </c>
      <c r="F19" s="17" t="s">
        <v>239</v>
      </c>
      <c r="G19" s="17" t="s">
        <v>102</v>
      </c>
      <c r="H19" s="17" t="s">
        <v>202</v>
      </c>
      <c r="I19" s="17" t="s">
        <v>187</v>
      </c>
      <c r="J19" s="17" t="s">
        <v>187</v>
      </c>
      <c r="K19" s="17" t="s">
        <v>187</v>
      </c>
      <c r="L19" s="17" t="s">
        <v>187</v>
      </c>
    </row>
    <row r="20" spans="1:12">
      <c r="A20" s="17" t="s">
        <v>182</v>
      </c>
      <c r="B20" s="17" t="s">
        <v>183</v>
      </c>
      <c r="C20" s="17" t="s">
        <v>14</v>
      </c>
      <c r="D20" s="17" t="s">
        <v>104</v>
      </c>
      <c r="E20" s="17">
        <v>99080</v>
      </c>
      <c r="F20" s="17" t="s">
        <v>240</v>
      </c>
      <c r="G20" s="17" t="s">
        <v>3</v>
      </c>
      <c r="H20" s="17" t="s">
        <v>197</v>
      </c>
      <c r="I20" s="17" t="s">
        <v>187</v>
      </c>
      <c r="J20" s="17" t="s">
        <v>187</v>
      </c>
      <c r="K20" s="17" t="s">
        <v>187</v>
      </c>
      <c r="L20" s="17" t="s">
        <v>187</v>
      </c>
    </row>
    <row r="21" spans="1:12">
      <c r="A21" s="17" t="s">
        <v>182</v>
      </c>
      <c r="B21" s="17" t="s">
        <v>183</v>
      </c>
      <c r="C21" s="21" t="s">
        <v>14</v>
      </c>
      <c r="D21" s="21" t="s">
        <v>104</v>
      </c>
      <c r="E21" s="21">
        <v>99080</v>
      </c>
      <c r="F21" s="21" t="s">
        <v>23</v>
      </c>
      <c r="G21" s="21" t="s">
        <v>106</v>
      </c>
      <c r="H21" s="17" t="s">
        <v>193</v>
      </c>
      <c r="I21" s="17" t="s">
        <v>187</v>
      </c>
      <c r="J21" s="17" t="s">
        <v>187</v>
      </c>
      <c r="K21" s="17" t="s">
        <v>187</v>
      </c>
      <c r="L21" s="17" t="s">
        <v>187</v>
      </c>
    </row>
    <row r="22" spans="1:12">
      <c r="A22" s="17" t="s">
        <v>182</v>
      </c>
      <c r="B22" s="17" t="s">
        <v>183</v>
      </c>
      <c r="C22" s="17" t="s">
        <v>14</v>
      </c>
      <c r="D22" s="17" t="s">
        <v>104</v>
      </c>
      <c r="E22" s="17">
        <v>99100</v>
      </c>
      <c r="F22" s="17" t="s">
        <v>107</v>
      </c>
      <c r="G22" s="17" t="s">
        <v>108</v>
      </c>
      <c r="H22" s="17" t="s">
        <v>203</v>
      </c>
      <c r="I22" s="17" t="s">
        <v>187</v>
      </c>
      <c r="J22" s="17" t="s">
        <v>187</v>
      </c>
      <c r="K22" s="17" t="s">
        <v>187</v>
      </c>
      <c r="L22" s="17" t="s">
        <v>187</v>
      </c>
    </row>
    <row r="23" spans="1:12">
      <c r="A23" s="17" t="s">
        <v>182</v>
      </c>
      <c r="B23" s="17" t="s">
        <v>183</v>
      </c>
      <c r="C23" s="17" t="s">
        <v>14</v>
      </c>
      <c r="D23" s="17" t="s">
        <v>104</v>
      </c>
      <c r="E23" s="17">
        <v>99100</v>
      </c>
      <c r="F23" s="17" t="s">
        <v>23</v>
      </c>
      <c r="G23" s="17" t="s">
        <v>27</v>
      </c>
      <c r="H23" s="17" t="s">
        <v>204</v>
      </c>
      <c r="I23" s="17" t="s">
        <v>187</v>
      </c>
      <c r="J23" s="17" t="s">
        <v>187</v>
      </c>
      <c r="K23" s="17" t="s">
        <v>187</v>
      </c>
      <c r="L23" s="17" t="s">
        <v>187</v>
      </c>
    </row>
    <row r="24" spans="1:12">
      <c r="A24" s="17" t="s">
        <v>182</v>
      </c>
      <c r="B24" s="17" t="s">
        <v>183</v>
      </c>
      <c r="C24" s="17" t="s">
        <v>14</v>
      </c>
      <c r="D24" s="17" t="s">
        <v>104</v>
      </c>
      <c r="E24" s="17">
        <v>99100</v>
      </c>
      <c r="F24" s="17" t="s">
        <v>23</v>
      </c>
      <c r="G24" s="17" t="s">
        <v>110</v>
      </c>
      <c r="H24" s="17" t="s">
        <v>205</v>
      </c>
      <c r="I24" s="17" t="s">
        <v>187</v>
      </c>
      <c r="J24" s="17" t="s">
        <v>187</v>
      </c>
      <c r="K24" s="17" t="s">
        <v>187</v>
      </c>
      <c r="L24" s="17" t="s">
        <v>187</v>
      </c>
    </row>
    <row r="25" spans="1:12">
      <c r="A25" s="17" t="s">
        <v>182</v>
      </c>
      <c r="B25" s="17" t="s">
        <v>183</v>
      </c>
      <c r="C25" s="17" t="s">
        <v>14</v>
      </c>
      <c r="D25" s="17" t="s">
        <v>104</v>
      </c>
      <c r="E25" s="17">
        <v>99100</v>
      </c>
      <c r="F25" s="17" t="s">
        <v>37</v>
      </c>
      <c r="G25" s="17" t="s">
        <v>112</v>
      </c>
      <c r="H25" s="17" t="s">
        <v>200</v>
      </c>
      <c r="I25" s="17" t="s">
        <v>187</v>
      </c>
      <c r="J25" s="17" t="s">
        <v>187</v>
      </c>
      <c r="K25" s="17" t="s">
        <v>187</v>
      </c>
      <c r="L25" s="17" t="s">
        <v>187</v>
      </c>
    </row>
    <row r="26" spans="1:12">
      <c r="A26" s="17" t="s">
        <v>182</v>
      </c>
      <c r="B26" s="17" t="s">
        <v>183</v>
      </c>
      <c r="C26" s="17" t="s">
        <v>14</v>
      </c>
      <c r="D26" s="17" t="s">
        <v>104</v>
      </c>
      <c r="E26" s="17">
        <v>99100</v>
      </c>
      <c r="F26" s="17" t="s">
        <v>37</v>
      </c>
      <c r="G26" s="17" t="s">
        <v>113</v>
      </c>
      <c r="H26" s="17" t="s">
        <v>200</v>
      </c>
      <c r="I26" s="17" t="s">
        <v>187</v>
      </c>
      <c r="J26" s="17" t="s">
        <v>187</v>
      </c>
      <c r="K26" s="17" t="s">
        <v>187</v>
      </c>
      <c r="L26" s="17" t="s">
        <v>187</v>
      </c>
    </row>
    <row r="27" spans="1:12">
      <c r="A27" s="17" t="s">
        <v>182</v>
      </c>
      <c r="B27" s="17" t="s">
        <v>183</v>
      </c>
      <c r="C27" s="17" t="s">
        <v>14</v>
      </c>
      <c r="D27" s="17" t="s">
        <v>104</v>
      </c>
      <c r="E27" s="17">
        <v>99100</v>
      </c>
      <c r="F27" s="17" t="s">
        <v>114</v>
      </c>
      <c r="G27" s="17" t="s">
        <v>115</v>
      </c>
      <c r="H27" s="17" t="s">
        <v>190</v>
      </c>
      <c r="I27" s="17" t="s">
        <v>187</v>
      </c>
      <c r="J27" s="17" t="s">
        <v>187</v>
      </c>
      <c r="K27" s="17" t="s">
        <v>187</v>
      </c>
      <c r="L27" s="17" t="s">
        <v>187</v>
      </c>
    </row>
    <row r="28" spans="1:12">
      <c r="A28" s="17" t="s">
        <v>182</v>
      </c>
      <c r="B28" s="17" t="s">
        <v>183</v>
      </c>
      <c r="C28" s="17" t="s">
        <v>14</v>
      </c>
      <c r="D28" s="17" t="s">
        <v>104</v>
      </c>
      <c r="E28" s="17">
        <v>99100</v>
      </c>
      <c r="F28" s="17" t="s">
        <v>37</v>
      </c>
      <c r="G28" s="17" t="s">
        <v>116</v>
      </c>
      <c r="H28" s="17" t="s">
        <v>198</v>
      </c>
      <c r="I28" s="17" t="s">
        <v>187</v>
      </c>
      <c r="J28" s="17" t="s">
        <v>187</v>
      </c>
      <c r="K28" s="17" t="s">
        <v>187</v>
      </c>
      <c r="L28" s="17" t="s">
        <v>187</v>
      </c>
    </row>
    <row r="29" spans="1:12">
      <c r="A29" s="17" t="s">
        <v>182</v>
      </c>
      <c r="B29" s="17" t="s">
        <v>183</v>
      </c>
      <c r="C29" s="17" t="s">
        <v>14</v>
      </c>
      <c r="D29" s="17" t="s">
        <v>117</v>
      </c>
      <c r="E29" s="17">
        <v>99080</v>
      </c>
      <c r="F29" s="17" t="s">
        <v>34</v>
      </c>
      <c r="G29" s="17" t="s">
        <v>27</v>
      </c>
      <c r="H29" s="17" t="s">
        <v>206</v>
      </c>
      <c r="I29" s="17" t="s">
        <v>187</v>
      </c>
      <c r="J29" s="17" t="s">
        <v>187</v>
      </c>
      <c r="K29" s="17" t="s">
        <v>187</v>
      </c>
      <c r="L29" s="17" t="s">
        <v>187</v>
      </c>
    </row>
    <row r="30" spans="1:12">
      <c r="A30" s="17" t="s">
        <v>182</v>
      </c>
      <c r="B30" s="17" t="s">
        <v>183</v>
      </c>
      <c r="C30" s="17" t="s">
        <v>14</v>
      </c>
      <c r="D30" s="17" t="s">
        <v>117</v>
      </c>
      <c r="E30" s="17">
        <v>99080</v>
      </c>
      <c r="F30" s="17" t="s">
        <v>34</v>
      </c>
      <c r="G30" s="17" t="s">
        <v>28</v>
      </c>
      <c r="H30" s="17" t="s">
        <v>207</v>
      </c>
      <c r="I30" s="17" t="s">
        <v>187</v>
      </c>
      <c r="J30" s="17" t="s">
        <v>187</v>
      </c>
      <c r="K30" s="17" t="s">
        <v>187</v>
      </c>
      <c r="L30" s="17" t="s">
        <v>187</v>
      </c>
    </row>
    <row r="31" spans="1:12">
      <c r="A31" s="17" t="s">
        <v>182</v>
      </c>
      <c r="B31" s="17" t="s">
        <v>183</v>
      </c>
      <c r="C31" s="17" t="s">
        <v>14</v>
      </c>
      <c r="D31" s="17" t="s">
        <v>117</v>
      </c>
      <c r="E31" s="17">
        <v>99080</v>
      </c>
      <c r="F31" s="17" t="s">
        <v>118</v>
      </c>
      <c r="G31" s="17" t="s">
        <v>111</v>
      </c>
      <c r="H31" s="17" t="s">
        <v>188</v>
      </c>
      <c r="I31" s="17" t="s">
        <v>187</v>
      </c>
      <c r="J31" s="17" t="s">
        <v>187</v>
      </c>
      <c r="K31" s="17" t="s">
        <v>187</v>
      </c>
      <c r="L31" s="17" t="s">
        <v>187</v>
      </c>
    </row>
    <row r="32" spans="1:12">
      <c r="A32" s="17" t="s">
        <v>182</v>
      </c>
      <c r="B32" s="17" t="s">
        <v>183</v>
      </c>
      <c r="C32" s="17" t="s">
        <v>14</v>
      </c>
      <c r="D32" s="17" t="s">
        <v>117</v>
      </c>
      <c r="E32" s="17">
        <v>99100</v>
      </c>
      <c r="F32" s="17" t="s">
        <v>118</v>
      </c>
      <c r="G32" s="17" t="s">
        <v>119</v>
      </c>
      <c r="H32" s="17" t="s">
        <v>208</v>
      </c>
      <c r="I32" s="17" t="s">
        <v>187</v>
      </c>
      <c r="J32" s="17" t="s">
        <v>187</v>
      </c>
      <c r="K32" s="17" t="s">
        <v>187</v>
      </c>
      <c r="L32" s="17" t="s">
        <v>187</v>
      </c>
    </row>
    <row r="33" spans="1:12">
      <c r="A33" s="17" t="s">
        <v>182</v>
      </c>
      <c r="B33" s="17" t="s">
        <v>183</v>
      </c>
      <c r="C33" s="17" t="s">
        <v>14</v>
      </c>
      <c r="D33" s="17" t="s">
        <v>117</v>
      </c>
      <c r="E33" s="17">
        <v>99100</v>
      </c>
      <c r="F33" s="17" t="s">
        <v>120</v>
      </c>
      <c r="G33" s="17" t="s">
        <v>121</v>
      </c>
      <c r="H33" s="17" t="s">
        <v>201</v>
      </c>
      <c r="I33" s="17" t="s">
        <v>187</v>
      </c>
      <c r="J33" s="17" t="s">
        <v>187</v>
      </c>
      <c r="K33" s="17" t="s">
        <v>187</v>
      </c>
      <c r="L33" s="17" t="s">
        <v>187</v>
      </c>
    </row>
    <row r="34" spans="1:12">
      <c r="A34" s="17" t="s">
        <v>182</v>
      </c>
      <c r="B34" s="17" t="s">
        <v>183</v>
      </c>
      <c r="C34" s="17" t="s">
        <v>14</v>
      </c>
      <c r="D34" s="17" t="s">
        <v>122</v>
      </c>
      <c r="E34" s="17">
        <v>99100</v>
      </c>
      <c r="F34" s="17" t="s">
        <v>2</v>
      </c>
      <c r="G34" s="17" t="s">
        <v>31</v>
      </c>
      <c r="H34" s="17" t="s">
        <v>209</v>
      </c>
      <c r="I34" s="17" t="s">
        <v>187</v>
      </c>
      <c r="J34" s="17" t="s">
        <v>187</v>
      </c>
      <c r="K34" s="17" t="s">
        <v>187</v>
      </c>
      <c r="L34" s="17" t="s">
        <v>187</v>
      </c>
    </row>
    <row r="35" spans="1:12">
      <c r="A35" s="17" t="s">
        <v>182</v>
      </c>
      <c r="B35" s="17" t="s">
        <v>183</v>
      </c>
      <c r="C35" s="17" t="s">
        <v>14</v>
      </c>
      <c r="D35" s="17" t="s">
        <v>122</v>
      </c>
      <c r="E35" s="17">
        <v>99100</v>
      </c>
      <c r="F35" s="17" t="s">
        <v>23</v>
      </c>
      <c r="G35" s="17" t="s">
        <v>35</v>
      </c>
      <c r="H35" s="17" t="s">
        <v>202</v>
      </c>
      <c r="I35" s="17" t="s">
        <v>187</v>
      </c>
      <c r="J35" s="17" t="s">
        <v>187</v>
      </c>
      <c r="K35" s="17" t="s">
        <v>187</v>
      </c>
      <c r="L35" s="17" t="s">
        <v>187</v>
      </c>
    </row>
    <row r="36" spans="1:12">
      <c r="A36" s="17" t="s">
        <v>182</v>
      </c>
      <c r="B36" s="17" t="s">
        <v>183</v>
      </c>
      <c r="C36" s="17" t="s">
        <v>14</v>
      </c>
      <c r="D36" s="17" t="s">
        <v>122</v>
      </c>
      <c r="E36" s="17">
        <v>99100</v>
      </c>
      <c r="F36" s="17" t="s">
        <v>23</v>
      </c>
      <c r="G36" s="17" t="s">
        <v>28</v>
      </c>
      <c r="H36" s="17" t="s">
        <v>208</v>
      </c>
      <c r="I36" s="17" t="s">
        <v>187</v>
      </c>
      <c r="J36" s="17" t="s">
        <v>187</v>
      </c>
      <c r="K36" s="17" t="s">
        <v>187</v>
      </c>
      <c r="L36" s="17" t="s">
        <v>187</v>
      </c>
    </row>
    <row r="37" spans="1:12">
      <c r="A37" s="17" t="s">
        <v>182</v>
      </c>
      <c r="B37" s="17" t="s">
        <v>183</v>
      </c>
      <c r="C37" s="17" t="s">
        <v>14</v>
      </c>
      <c r="D37" s="17" t="s">
        <v>122</v>
      </c>
      <c r="E37" s="17">
        <v>99100</v>
      </c>
      <c r="F37" s="17" t="s">
        <v>23</v>
      </c>
      <c r="G37" s="17" t="s">
        <v>124</v>
      </c>
      <c r="H37" s="17" t="s">
        <v>200</v>
      </c>
      <c r="I37" s="17" t="s">
        <v>187</v>
      </c>
      <c r="J37" s="17" t="s">
        <v>187</v>
      </c>
      <c r="K37" s="17" t="s">
        <v>187</v>
      </c>
      <c r="L37" s="17" t="s">
        <v>187</v>
      </c>
    </row>
    <row r="38" spans="1:12">
      <c r="A38" s="17" t="s">
        <v>182</v>
      </c>
      <c r="B38" s="17" t="s">
        <v>183</v>
      </c>
      <c r="C38" s="17" t="s">
        <v>14</v>
      </c>
      <c r="D38" s="17" t="s">
        <v>125</v>
      </c>
      <c r="E38" s="17">
        <v>99080</v>
      </c>
      <c r="F38" s="17" t="s">
        <v>2</v>
      </c>
      <c r="G38" s="17" t="s">
        <v>22</v>
      </c>
      <c r="H38" s="17" t="s">
        <v>210</v>
      </c>
      <c r="I38" s="17" t="s">
        <v>187</v>
      </c>
      <c r="J38" s="17" t="s">
        <v>187</v>
      </c>
      <c r="K38" s="17" t="s">
        <v>187</v>
      </c>
      <c r="L38" s="17" t="s">
        <v>187</v>
      </c>
    </row>
    <row r="39" spans="1:12">
      <c r="A39" s="17" t="s">
        <v>182</v>
      </c>
      <c r="B39" s="17" t="s">
        <v>183</v>
      </c>
      <c r="C39" s="17" t="s">
        <v>14</v>
      </c>
      <c r="D39" s="17" t="s">
        <v>127</v>
      </c>
      <c r="E39" s="17">
        <v>99100</v>
      </c>
      <c r="F39" s="17" t="s">
        <v>2</v>
      </c>
      <c r="G39" s="17" t="s">
        <v>22</v>
      </c>
      <c r="H39" s="17" t="s">
        <v>211</v>
      </c>
      <c r="I39" s="17" t="s">
        <v>187</v>
      </c>
      <c r="J39" s="17" t="s">
        <v>187</v>
      </c>
      <c r="K39" s="17" t="s">
        <v>187</v>
      </c>
      <c r="L39" s="17" t="s">
        <v>187</v>
      </c>
    </row>
    <row r="40" spans="1:12">
      <c r="A40" s="17" t="s">
        <v>182</v>
      </c>
      <c r="B40" s="17" t="s">
        <v>183</v>
      </c>
      <c r="C40" s="17" t="s">
        <v>14</v>
      </c>
      <c r="D40" s="17" t="s">
        <v>128</v>
      </c>
      <c r="E40" s="17">
        <v>99100</v>
      </c>
      <c r="F40" s="17" t="s">
        <v>132</v>
      </c>
      <c r="G40" s="17" t="s">
        <v>132</v>
      </c>
      <c r="H40" s="17" t="s">
        <v>187</v>
      </c>
      <c r="I40" s="17" t="s">
        <v>212</v>
      </c>
      <c r="J40" s="17" t="s">
        <v>187</v>
      </c>
      <c r="K40" s="17" t="s">
        <v>187</v>
      </c>
      <c r="L40" s="17" t="s">
        <v>187</v>
      </c>
    </row>
    <row r="41" spans="1:12">
      <c r="A41" s="17" t="s">
        <v>182</v>
      </c>
      <c r="B41" s="17" t="s">
        <v>183</v>
      </c>
      <c r="C41" s="17" t="s">
        <v>14</v>
      </c>
      <c r="D41" s="17" t="s">
        <v>129</v>
      </c>
      <c r="E41" s="17">
        <v>99100</v>
      </c>
      <c r="F41" s="17" t="s">
        <v>132</v>
      </c>
      <c r="G41" s="17" t="s">
        <v>132</v>
      </c>
      <c r="H41" s="17" t="s">
        <v>187</v>
      </c>
      <c r="I41" s="17" t="s">
        <v>212</v>
      </c>
      <c r="J41" s="17" t="s">
        <v>187</v>
      </c>
      <c r="K41" s="17" t="s">
        <v>187</v>
      </c>
      <c r="L41" s="17" t="s">
        <v>187</v>
      </c>
    </row>
    <row r="42" spans="1:12">
      <c r="A42" s="17" t="s">
        <v>182</v>
      </c>
      <c r="B42" s="17" t="s">
        <v>183</v>
      </c>
      <c r="C42" s="17" t="s">
        <v>14</v>
      </c>
      <c r="D42" s="17" t="s">
        <v>130</v>
      </c>
      <c r="E42" s="17">
        <v>99100</v>
      </c>
      <c r="F42" s="17" t="s">
        <v>132</v>
      </c>
      <c r="G42" s="17" t="s">
        <v>132</v>
      </c>
      <c r="H42" s="17" t="s">
        <v>187</v>
      </c>
      <c r="I42" s="17" t="s">
        <v>212</v>
      </c>
      <c r="J42" s="17" t="s">
        <v>187</v>
      </c>
      <c r="K42" s="17" t="s">
        <v>187</v>
      </c>
      <c r="L42" s="17" t="s">
        <v>187</v>
      </c>
    </row>
    <row r="43" spans="1:12">
      <c r="A43" s="17" t="s">
        <v>182</v>
      </c>
      <c r="B43" s="17" t="s">
        <v>183</v>
      </c>
      <c r="C43" s="17" t="s">
        <v>14</v>
      </c>
      <c r="D43" s="17" t="s">
        <v>133</v>
      </c>
      <c r="E43" s="17">
        <v>99080</v>
      </c>
      <c r="F43" s="17" t="s">
        <v>132</v>
      </c>
      <c r="G43" s="17" t="s">
        <v>132</v>
      </c>
      <c r="H43" s="17" t="s">
        <v>187</v>
      </c>
      <c r="I43" s="17" t="s">
        <v>213</v>
      </c>
      <c r="J43" s="17" t="s">
        <v>187</v>
      </c>
      <c r="K43" s="17" t="s">
        <v>187</v>
      </c>
      <c r="L43" s="17" t="s">
        <v>187</v>
      </c>
    </row>
    <row r="44" spans="1:12">
      <c r="A44" s="17" t="s">
        <v>182</v>
      </c>
      <c r="B44" s="17" t="s">
        <v>183</v>
      </c>
      <c r="C44" s="17" t="s">
        <v>14</v>
      </c>
      <c r="D44" s="17" t="s">
        <v>136</v>
      </c>
      <c r="E44" s="17">
        <v>99100</v>
      </c>
      <c r="F44" s="17" t="s">
        <v>132</v>
      </c>
      <c r="G44" s="17" t="s">
        <v>132</v>
      </c>
      <c r="H44" s="17" t="s">
        <v>187</v>
      </c>
      <c r="I44" s="17" t="s">
        <v>214</v>
      </c>
      <c r="J44" s="17" t="s">
        <v>187</v>
      </c>
      <c r="K44" s="17" t="s">
        <v>187</v>
      </c>
      <c r="L44" s="17" t="s">
        <v>187</v>
      </c>
    </row>
    <row r="45" spans="1:12">
      <c r="A45" s="17" t="s">
        <v>182</v>
      </c>
      <c r="B45" s="17" t="s">
        <v>183</v>
      </c>
      <c r="C45" s="17" t="s">
        <v>14</v>
      </c>
      <c r="D45" s="17" t="s">
        <v>137</v>
      </c>
      <c r="E45" s="17">
        <v>99080</v>
      </c>
      <c r="F45" s="17" t="s">
        <v>140</v>
      </c>
      <c r="G45" s="17" t="s">
        <v>22</v>
      </c>
      <c r="H45" s="17" t="s">
        <v>187</v>
      </c>
      <c r="I45" s="17" t="s">
        <v>215</v>
      </c>
      <c r="J45" s="17" t="s">
        <v>187</v>
      </c>
      <c r="K45" s="17" t="s">
        <v>187</v>
      </c>
      <c r="L45" s="17" t="s">
        <v>187</v>
      </c>
    </row>
    <row r="46" spans="1:12">
      <c r="A46" s="17" t="s">
        <v>182</v>
      </c>
      <c r="B46" s="17" t="s">
        <v>183</v>
      </c>
      <c r="C46" s="17" t="s">
        <v>14</v>
      </c>
      <c r="D46" s="17" t="s">
        <v>138</v>
      </c>
      <c r="E46" s="17">
        <v>99080</v>
      </c>
      <c r="F46" s="17" t="s">
        <v>140</v>
      </c>
      <c r="G46" s="17" t="s">
        <v>22</v>
      </c>
      <c r="H46" s="17" t="s">
        <v>187</v>
      </c>
      <c r="I46" s="17" t="s">
        <v>215</v>
      </c>
      <c r="J46" s="17" t="s">
        <v>187</v>
      </c>
      <c r="K46" s="17" t="s">
        <v>187</v>
      </c>
      <c r="L46" s="17" t="s">
        <v>187</v>
      </c>
    </row>
    <row r="47" spans="1:12">
      <c r="A47" s="17" t="s">
        <v>182</v>
      </c>
      <c r="B47" s="17" t="s">
        <v>183</v>
      </c>
      <c r="C47" s="17" t="s">
        <v>14</v>
      </c>
      <c r="D47" s="17" t="s">
        <v>139</v>
      </c>
      <c r="E47" s="17">
        <v>99080</v>
      </c>
      <c r="F47" s="17" t="s">
        <v>140</v>
      </c>
      <c r="G47" s="17" t="s">
        <v>22</v>
      </c>
      <c r="H47" s="17" t="s">
        <v>187</v>
      </c>
      <c r="I47" s="17" t="s">
        <v>215</v>
      </c>
      <c r="J47" s="17" t="s">
        <v>187</v>
      </c>
      <c r="K47" s="17" t="s">
        <v>187</v>
      </c>
      <c r="L47" s="17" t="s">
        <v>187</v>
      </c>
    </row>
    <row r="48" spans="1:12">
      <c r="A48" s="17" t="s">
        <v>182</v>
      </c>
      <c r="B48" s="17" t="s">
        <v>183</v>
      </c>
      <c r="C48" s="17" t="s">
        <v>14</v>
      </c>
      <c r="D48" s="17" t="s">
        <v>142</v>
      </c>
      <c r="E48" s="17">
        <v>99080</v>
      </c>
      <c r="F48" s="17" t="s">
        <v>140</v>
      </c>
      <c r="G48" s="17" t="s">
        <v>22</v>
      </c>
      <c r="H48" s="17" t="s">
        <v>187</v>
      </c>
      <c r="I48" s="17" t="s">
        <v>216</v>
      </c>
      <c r="J48" s="17" t="s">
        <v>187</v>
      </c>
      <c r="K48" s="17" t="s">
        <v>187</v>
      </c>
      <c r="L48" s="17" t="s">
        <v>187</v>
      </c>
    </row>
    <row r="49" spans="1:12">
      <c r="A49" s="17" t="s">
        <v>182</v>
      </c>
      <c r="B49" s="17" t="s">
        <v>183</v>
      </c>
      <c r="C49" s="17" t="s">
        <v>14</v>
      </c>
      <c r="D49" s="17" t="s">
        <v>143</v>
      </c>
      <c r="E49" s="17">
        <v>99100</v>
      </c>
      <c r="F49" s="17" t="s">
        <v>148</v>
      </c>
      <c r="G49" s="17">
        <v>5</v>
      </c>
      <c r="H49" s="17" t="s">
        <v>187</v>
      </c>
      <c r="I49" s="17" t="s">
        <v>217</v>
      </c>
      <c r="J49" s="17" t="s">
        <v>187</v>
      </c>
      <c r="K49" s="17" t="s">
        <v>187</v>
      </c>
      <c r="L49" s="17" t="s">
        <v>187</v>
      </c>
    </row>
    <row r="50" spans="1:12">
      <c r="A50" s="17" t="s">
        <v>182</v>
      </c>
      <c r="B50" s="17" t="s">
        <v>183</v>
      </c>
      <c r="C50" s="17" t="s">
        <v>14</v>
      </c>
      <c r="D50" s="17" t="s">
        <v>143</v>
      </c>
      <c r="E50" s="17">
        <v>99100</v>
      </c>
      <c r="F50" s="17" t="s">
        <v>148</v>
      </c>
      <c r="G50" s="17">
        <v>6</v>
      </c>
      <c r="H50" s="17" t="s">
        <v>187</v>
      </c>
      <c r="I50" s="17" t="s">
        <v>217</v>
      </c>
      <c r="J50" s="17" t="s">
        <v>187</v>
      </c>
      <c r="K50" s="17" t="s">
        <v>187</v>
      </c>
      <c r="L50" s="17" t="s">
        <v>187</v>
      </c>
    </row>
    <row r="51" spans="1:12">
      <c r="A51" s="17" t="s">
        <v>182</v>
      </c>
      <c r="B51" s="17" t="s">
        <v>183</v>
      </c>
      <c r="C51" s="17" t="s">
        <v>14</v>
      </c>
      <c r="D51" s="17" t="s">
        <v>143</v>
      </c>
      <c r="E51" s="17">
        <v>99100</v>
      </c>
      <c r="F51" s="17" t="s">
        <v>148</v>
      </c>
      <c r="G51" s="17">
        <v>7</v>
      </c>
      <c r="H51" s="17" t="s">
        <v>187</v>
      </c>
      <c r="I51" s="17" t="s">
        <v>217</v>
      </c>
      <c r="J51" s="17" t="s">
        <v>187</v>
      </c>
      <c r="K51" s="17" t="s">
        <v>187</v>
      </c>
      <c r="L51" s="17" t="s">
        <v>187</v>
      </c>
    </row>
    <row r="52" spans="1:12">
      <c r="A52" s="17" t="s">
        <v>182</v>
      </c>
      <c r="B52" s="17" t="s">
        <v>183</v>
      </c>
      <c r="C52" s="17" t="s">
        <v>14</v>
      </c>
      <c r="D52" s="17" t="s">
        <v>143</v>
      </c>
      <c r="E52" s="17">
        <v>99100</v>
      </c>
      <c r="F52" s="17" t="s">
        <v>148</v>
      </c>
      <c r="G52" s="17">
        <v>8</v>
      </c>
      <c r="H52" s="17" t="s">
        <v>187</v>
      </c>
      <c r="I52" s="17" t="s">
        <v>217</v>
      </c>
      <c r="J52" s="17" t="s">
        <v>187</v>
      </c>
      <c r="K52" s="17" t="s">
        <v>187</v>
      </c>
      <c r="L52" s="17" t="s">
        <v>187</v>
      </c>
    </row>
    <row r="53" spans="1:12">
      <c r="A53" s="17" t="s">
        <v>182</v>
      </c>
      <c r="B53" s="17" t="s">
        <v>183</v>
      </c>
      <c r="C53" s="17" t="s">
        <v>14</v>
      </c>
      <c r="D53" s="17" t="s">
        <v>144</v>
      </c>
      <c r="E53" s="17">
        <v>99100</v>
      </c>
      <c r="F53" s="17" t="s">
        <v>148</v>
      </c>
      <c r="G53" s="17">
        <v>5</v>
      </c>
      <c r="H53" s="17" t="s">
        <v>187</v>
      </c>
      <c r="I53" s="17" t="s">
        <v>217</v>
      </c>
      <c r="J53" s="17" t="s">
        <v>187</v>
      </c>
      <c r="K53" s="17" t="s">
        <v>187</v>
      </c>
      <c r="L53" s="17" t="s">
        <v>187</v>
      </c>
    </row>
    <row r="54" spans="1:12">
      <c r="A54" s="17" t="s">
        <v>182</v>
      </c>
      <c r="B54" s="17" t="s">
        <v>183</v>
      </c>
      <c r="C54" s="17" t="s">
        <v>14</v>
      </c>
      <c r="D54" s="17" t="s">
        <v>144</v>
      </c>
      <c r="E54" s="17">
        <v>99100</v>
      </c>
      <c r="F54" s="17" t="s">
        <v>148</v>
      </c>
      <c r="G54" s="17">
        <v>6</v>
      </c>
      <c r="H54" s="17" t="s">
        <v>187</v>
      </c>
      <c r="I54" s="17" t="s">
        <v>217</v>
      </c>
      <c r="J54" s="17" t="s">
        <v>187</v>
      </c>
      <c r="K54" s="17" t="s">
        <v>187</v>
      </c>
      <c r="L54" s="17" t="s">
        <v>187</v>
      </c>
    </row>
    <row r="55" spans="1:12">
      <c r="A55" s="17" t="s">
        <v>182</v>
      </c>
      <c r="B55" s="17" t="s">
        <v>183</v>
      </c>
      <c r="C55" s="17" t="s">
        <v>14</v>
      </c>
      <c r="D55" s="17" t="s">
        <v>233</v>
      </c>
      <c r="E55" s="17">
        <v>99100</v>
      </c>
      <c r="F55" s="17" t="s">
        <v>148</v>
      </c>
      <c r="G55" s="17">
        <v>7</v>
      </c>
      <c r="H55" s="17" t="s">
        <v>187</v>
      </c>
      <c r="I55" s="17" t="s">
        <v>217</v>
      </c>
      <c r="J55" s="17" t="s">
        <v>187</v>
      </c>
      <c r="K55" s="17" t="s">
        <v>187</v>
      </c>
      <c r="L55" s="17" t="s">
        <v>187</v>
      </c>
    </row>
    <row r="56" spans="1:12">
      <c r="A56" s="17" t="s">
        <v>182</v>
      </c>
      <c r="B56" s="17" t="s">
        <v>183</v>
      </c>
      <c r="C56" s="17" t="s">
        <v>14</v>
      </c>
      <c r="D56" s="17" t="s">
        <v>144</v>
      </c>
      <c r="E56" s="17">
        <v>99100</v>
      </c>
      <c r="F56" s="17" t="s">
        <v>148</v>
      </c>
      <c r="G56" s="17">
        <v>8</v>
      </c>
      <c r="H56" s="17" t="s">
        <v>187</v>
      </c>
      <c r="I56" s="17" t="s">
        <v>217</v>
      </c>
      <c r="J56" s="17" t="s">
        <v>187</v>
      </c>
      <c r="K56" s="17" t="s">
        <v>187</v>
      </c>
      <c r="L56" s="17" t="s">
        <v>187</v>
      </c>
    </row>
    <row r="57" spans="1:12">
      <c r="A57" s="17" t="s">
        <v>182</v>
      </c>
      <c r="B57" s="17" t="s">
        <v>183</v>
      </c>
      <c r="C57" s="17" t="s">
        <v>14</v>
      </c>
      <c r="D57" s="17" t="s">
        <v>145</v>
      </c>
      <c r="E57" s="17">
        <v>99100</v>
      </c>
      <c r="F57" s="17" t="s">
        <v>148</v>
      </c>
      <c r="G57" s="17">
        <v>5</v>
      </c>
      <c r="H57" s="17" t="s">
        <v>187</v>
      </c>
      <c r="I57" s="17" t="s">
        <v>217</v>
      </c>
      <c r="J57" s="17" t="s">
        <v>187</v>
      </c>
      <c r="K57" s="17" t="s">
        <v>187</v>
      </c>
      <c r="L57" s="17" t="s">
        <v>187</v>
      </c>
    </row>
    <row r="58" spans="1:12">
      <c r="A58" s="17" t="s">
        <v>182</v>
      </c>
      <c r="B58" s="17" t="s">
        <v>183</v>
      </c>
      <c r="C58" s="17" t="s">
        <v>14</v>
      </c>
      <c r="D58" s="17" t="s">
        <v>145</v>
      </c>
      <c r="E58" s="17">
        <v>99100</v>
      </c>
      <c r="F58" s="17" t="s">
        <v>148</v>
      </c>
      <c r="G58" s="17">
        <v>6</v>
      </c>
      <c r="H58" s="17" t="s">
        <v>187</v>
      </c>
      <c r="I58" s="17" t="s">
        <v>217</v>
      </c>
      <c r="J58" s="17" t="s">
        <v>187</v>
      </c>
      <c r="K58" s="17" t="s">
        <v>187</v>
      </c>
      <c r="L58" s="17" t="s">
        <v>187</v>
      </c>
    </row>
    <row r="59" spans="1:12">
      <c r="A59" s="17" t="s">
        <v>182</v>
      </c>
      <c r="B59" s="17" t="s">
        <v>183</v>
      </c>
      <c r="C59" s="17" t="s">
        <v>14</v>
      </c>
      <c r="D59" s="17" t="s">
        <v>145</v>
      </c>
      <c r="E59" s="17">
        <v>99100</v>
      </c>
      <c r="F59" s="17" t="s">
        <v>148</v>
      </c>
      <c r="G59" s="17">
        <v>7</v>
      </c>
      <c r="H59" s="17" t="s">
        <v>187</v>
      </c>
      <c r="I59" s="17" t="s">
        <v>217</v>
      </c>
      <c r="J59" s="17" t="s">
        <v>187</v>
      </c>
      <c r="K59" s="17" t="s">
        <v>187</v>
      </c>
      <c r="L59" s="17" t="s">
        <v>187</v>
      </c>
    </row>
    <row r="60" spans="1:12">
      <c r="A60" s="17" t="s">
        <v>182</v>
      </c>
      <c r="B60" s="17" t="s">
        <v>183</v>
      </c>
      <c r="C60" s="17" t="s">
        <v>14</v>
      </c>
      <c r="D60" s="17" t="s">
        <v>234</v>
      </c>
      <c r="E60" s="17">
        <v>99100</v>
      </c>
      <c r="F60" s="17" t="s">
        <v>148</v>
      </c>
      <c r="G60" s="17">
        <v>8</v>
      </c>
      <c r="H60" s="17" t="s">
        <v>187</v>
      </c>
      <c r="I60" s="17" t="s">
        <v>217</v>
      </c>
      <c r="J60" s="17" t="s">
        <v>187</v>
      </c>
      <c r="K60" s="17" t="s">
        <v>187</v>
      </c>
      <c r="L60" s="17" t="s">
        <v>187</v>
      </c>
    </row>
    <row r="61" spans="1:12">
      <c r="A61" s="17" t="s">
        <v>182</v>
      </c>
      <c r="B61" s="17" t="s">
        <v>183</v>
      </c>
      <c r="C61" s="17" t="s">
        <v>14</v>
      </c>
      <c r="D61" s="17" t="s">
        <v>146</v>
      </c>
      <c r="E61" s="17">
        <v>99100</v>
      </c>
      <c r="F61" s="17" t="s">
        <v>148</v>
      </c>
      <c r="G61" s="17">
        <v>5</v>
      </c>
      <c r="H61" s="17" t="s">
        <v>187</v>
      </c>
      <c r="I61" s="17" t="s">
        <v>217</v>
      </c>
      <c r="J61" s="17" t="s">
        <v>187</v>
      </c>
      <c r="K61" s="17" t="s">
        <v>187</v>
      </c>
      <c r="L61" s="17" t="s">
        <v>187</v>
      </c>
    </row>
    <row r="62" spans="1:12">
      <c r="A62" s="17" t="s">
        <v>182</v>
      </c>
      <c r="B62" s="17" t="s">
        <v>183</v>
      </c>
      <c r="C62" s="17" t="s">
        <v>14</v>
      </c>
      <c r="D62" s="17" t="s">
        <v>235</v>
      </c>
      <c r="E62" s="17">
        <v>99100</v>
      </c>
      <c r="F62" s="17" t="s">
        <v>148</v>
      </c>
      <c r="G62" s="17">
        <v>6</v>
      </c>
      <c r="H62" s="17" t="s">
        <v>187</v>
      </c>
      <c r="I62" s="17" t="s">
        <v>217</v>
      </c>
      <c r="J62" s="17" t="s">
        <v>187</v>
      </c>
      <c r="K62" s="17" t="s">
        <v>187</v>
      </c>
      <c r="L62" s="17" t="s">
        <v>187</v>
      </c>
    </row>
    <row r="63" spans="1:12">
      <c r="A63" s="17" t="s">
        <v>182</v>
      </c>
      <c r="B63" s="17" t="s">
        <v>183</v>
      </c>
      <c r="C63" s="17" t="s">
        <v>14</v>
      </c>
      <c r="D63" s="17" t="s">
        <v>146</v>
      </c>
      <c r="E63" s="17">
        <v>99100</v>
      </c>
      <c r="F63" s="17" t="s">
        <v>148</v>
      </c>
      <c r="G63" s="17">
        <v>7</v>
      </c>
      <c r="H63" s="17" t="s">
        <v>187</v>
      </c>
      <c r="I63" s="17" t="s">
        <v>217</v>
      </c>
      <c r="J63" s="17" t="s">
        <v>187</v>
      </c>
      <c r="K63" s="17" t="s">
        <v>187</v>
      </c>
      <c r="L63" s="17" t="s">
        <v>187</v>
      </c>
    </row>
    <row r="64" spans="1:12">
      <c r="A64" s="17" t="s">
        <v>182</v>
      </c>
      <c r="B64" s="17" t="s">
        <v>183</v>
      </c>
      <c r="C64" s="17" t="s">
        <v>14</v>
      </c>
      <c r="D64" s="17" t="s">
        <v>236</v>
      </c>
      <c r="E64" s="17">
        <v>99100</v>
      </c>
      <c r="F64" s="17" t="s">
        <v>148</v>
      </c>
      <c r="G64" s="17">
        <v>8</v>
      </c>
      <c r="H64" s="17" t="s">
        <v>187</v>
      </c>
      <c r="I64" s="17" t="s">
        <v>217</v>
      </c>
      <c r="J64" s="17" t="s">
        <v>187</v>
      </c>
      <c r="K64" s="17" t="s">
        <v>187</v>
      </c>
      <c r="L64" s="17" t="s">
        <v>187</v>
      </c>
    </row>
    <row r="65" spans="1:12">
      <c r="A65" s="17" t="s">
        <v>182</v>
      </c>
      <c r="B65" s="17" t="s">
        <v>183</v>
      </c>
      <c r="C65" s="17" t="s">
        <v>48</v>
      </c>
      <c r="D65" s="17" t="s">
        <v>150</v>
      </c>
      <c r="E65" s="17">
        <v>99100</v>
      </c>
      <c r="F65" s="17" t="s">
        <v>114</v>
      </c>
      <c r="G65" s="17" t="s">
        <v>26</v>
      </c>
      <c r="H65" s="17" t="s">
        <v>202</v>
      </c>
      <c r="I65" s="17" t="s">
        <v>218</v>
      </c>
      <c r="J65" s="17" t="s">
        <v>187</v>
      </c>
      <c r="K65" s="17" t="s">
        <v>187</v>
      </c>
      <c r="L65" s="17" t="s">
        <v>187</v>
      </c>
    </row>
    <row r="66" spans="1:12">
      <c r="A66" s="17" t="s">
        <v>182</v>
      </c>
      <c r="B66" s="17" t="s">
        <v>183</v>
      </c>
      <c r="C66" s="17" t="s">
        <v>48</v>
      </c>
      <c r="D66" s="17" t="s">
        <v>150</v>
      </c>
      <c r="E66" s="17">
        <v>99100</v>
      </c>
      <c r="F66" s="17" t="s">
        <v>114</v>
      </c>
      <c r="G66" s="17" t="s">
        <v>153</v>
      </c>
      <c r="H66" s="17" t="s">
        <v>187</v>
      </c>
      <c r="I66" s="17" t="s">
        <v>219</v>
      </c>
      <c r="J66" s="17" t="s">
        <v>187</v>
      </c>
      <c r="K66" s="17" t="s">
        <v>187</v>
      </c>
      <c r="L66" s="17" t="s">
        <v>187</v>
      </c>
    </row>
    <row r="67" spans="1:12">
      <c r="A67" s="17" t="s">
        <v>182</v>
      </c>
      <c r="B67" s="17" t="s">
        <v>183</v>
      </c>
      <c r="C67" s="17" t="s">
        <v>48</v>
      </c>
      <c r="D67" s="17" t="s">
        <v>150</v>
      </c>
      <c r="E67" s="17">
        <v>99100</v>
      </c>
      <c r="F67" s="17" t="s">
        <v>114</v>
      </c>
      <c r="G67" s="17" t="s">
        <v>65</v>
      </c>
      <c r="H67" s="17" t="s">
        <v>187</v>
      </c>
      <c r="I67" s="17" t="s">
        <v>220</v>
      </c>
      <c r="J67" s="17" t="s">
        <v>187</v>
      </c>
      <c r="K67" s="17" t="s">
        <v>187</v>
      </c>
      <c r="L67" s="17" t="s">
        <v>187</v>
      </c>
    </row>
    <row r="68" spans="1:12">
      <c r="A68" s="17" t="s">
        <v>182</v>
      </c>
      <c r="B68" s="17" t="s">
        <v>183</v>
      </c>
      <c r="C68" s="17" t="s">
        <v>48</v>
      </c>
      <c r="D68" s="17" t="s">
        <v>150</v>
      </c>
      <c r="E68" s="17">
        <v>99100</v>
      </c>
      <c r="F68" s="17" t="s">
        <v>114</v>
      </c>
      <c r="G68" s="17" t="s">
        <v>106</v>
      </c>
      <c r="H68" s="17" t="s">
        <v>187</v>
      </c>
      <c r="I68" s="17" t="s">
        <v>221</v>
      </c>
      <c r="J68" s="17" t="s">
        <v>187</v>
      </c>
      <c r="K68" s="17" t="s">
        <v>187</v>
      </c>
      <c r="L68" s="17" t="s">
        <v>187</v>
      </c>
    </row>
    <row r="69" spans="1:12">
      <c r="A69" s="17" t="s">
        <v>182</v>
      </c>
      <c r="B69" s="17" t="s">
        <v>183</v>
      </c>
      <c r="C69" s="17" t="s">
        <v>48</v>
      </c>
      <c r="D69" s="17" t="s">
        <v>150</v>
      </c>
      <c r="E69" s="17">
        <v>99100</v>
      </c>
      <c r="F69" s="17" t="s">
        <v>114</v>
      </c>
      <c r="G69" s="17" t="s">
        <v>35</v>
      </c>
      <c r="H69" s="17" t="s">
        <v>187</v>
      </c>
      <c r="I69" s="17" t="s">
        <v>222</v>
      </c>
      <c r="J69" s="17" t="s">
        <v>187</v>
      </c>
      <c r="K69" s="17" t="s">
        <v>187</v>
      </c>
      <c r="L69" s="17" t="s">
        <v>187</v>
      </c>
    </row>
    <row r="70" spans="1:12">
      <c r="A70" s="17" t="s">
        <v>182</v>
      </c>
      <c r="B70" s="17" t="s">
        <v>183</v>
      </c>
      <c r="C70" s="17" t="s">
        <v>48</v>
      </c>
      <c r="D70" s="17" t="s">
        <v>150</v>
      </c>
      <c r="E70" s="17">
        <v>99100</v>
      </c>
      <c r="F70" s="17" t="s">
        <v>37</v>
      </c>
      <c r="G70" s="17" t="s">
        <v>161</v>
      </c>
      <c r="H70" s="17" t="s">
        <v>187</v>
      </c>
      <c r="I70" s="17" t="s">
        <v>223</v>
      </c>
      <c r="J70" s="17" t="s">
        <v>187</v>
      </c>
      <c r="K70" s="17" t="s">
        <v>187</v>
      </c>
      <c r="L70" s="17" t="s">
        <v>187</v>
      </c>
    </row>
    <row r="71" spans="1:12">
      <c r="A71" s="17" t="s">
        <v>182</v>
      </c>
      <c r="B71" s="17" t="s">
        <v>183</v>
      </c>
      <c r="C71" s="17" t="s">
        <v>48</v>
      </c>
      <c r="D71" s="17" t="s">
        <v>150</v>
      </c>
      <c r="E71" s="17">
        <v>99100</v>
      </c>
      <c r="F71" s="17" t="s">
        <v>37</v>
      </c>
      <c r="G71" s="17" t="s">
        <v>159</v>
      </c>
      <c r="H71" s="17" t="s">
        <v>187</v>
      </c>
      <c r="I71" s="17" t="s">
        <v>224</v>
      </c>
      <c r="J71" s="17" t="s">
        <v>187</v>
      </c>
      <c r="K71" s="17" t="s">
        <v>187</v>
      </c>
      <c r="L71" s="17" t="s">
        <v>187</v>
      </c>
    </row>
    <row r="72" spans="1:12">
      <c r="A72" s="17" t="s">
        <v>182</v>
      </c>
      <c r="B72" s="17" t="s">
        <v>183</v>
      </c>
      <c r="C72" s="17" t="s">
        <v>48</v>
      </c>
      <c r="D72" s="17" t="s">
        <v>150</v>
      </c>
      <c r="E72" s="17">
        <v>99100</v>
      </c>
      <c r="F72" s="17" t="s">
        <v>37</v>
      </c>
      <c r="G72" s="17" t="s">
        <v>158</v>
      </c>
      <c r="H72" s="17" t="s">
        <v>187</v>
      </c>
      <c r="I72" s="17" t="s">
        <v>187</v>
      </c>
      <c r="J72" s="17" t="s">
        <v>187</v>
      </c>
      <c r="K72" s="17" t="s">
        <v>187</v>
      </c>
      <c r="L72" s="17" t="s">
        <v>187</v>
      </c>
    </row>
    <row r="73" spans="1:12">
      <c r="A73" s="17" t="s">
        <v>182</v>
      </c>
      <c r="B73" s="17" t="s">
        <v>183</v>
      </c>
      <c r="C73" s="17" t="s">
        <v>48</v>
      </c>
      <c r="D73" s="17" t="s">
        <v>150</v>
      </c>
      <c r="E73" s="17">
        <v>99100</v>
      </c>
      <c r="F73" s="17" t="s">
        <v>114</v>
      </c>
      <c r="G73" s="17" t="s">
        <v>27</v>
      </c>
      <c r="H73" s="17" t="s">
        <v>187</v>
      </c>
      <c r="I73" s="17" t="s">
        <v>225</v>
      </c>
      <c r="J73" s="17" t="s">
        <v>187</v>
      </c>
      <c r="K73" s="17" t="s">
        <v>187</v>
      </c>
      <c r="L73" s="17" t="s">
        <v>187</v>
      </c>
    </row>
    <row r="74" spans="1:12">
      <c r="A74" s="17" t="s">
        <v>182</v>
      </c>
      <c r="B74" s="17" t="s">
        <v>183</v>
      </c>
      <c r="C74" s="17" t="s">
        <v>48</v>
      </c>
      <c r="D74" s="17" t="s">
        <v>150</v>
      </c>
      <c r="E74" s="17">
        <v>99100</v>
      </c>
      <c r="F74" s="17" t="s">
        <v>37</v>
      </c>
      <c r="G74" s="17" t="s">
        <v>96</v>
      </c>
      <c r="H74" s="17" t="s">
        <v>187</v>
      </c>
      <c r="I74" s="17" t="s">
        <v>226</v>
      </c>
      <c r="J74" s="17" t="s">
        <v>187</v>
      </c>
      <c r="K74" s="17" t="s">
        <v>187</v>
      </c>
      <c r="L74" s="17" t="s">
        <v>187</v>
      </c>
    </row>
    <row r="75" spans="1:12">
      <c r="A75" s="17" t="s">
        <v>182</v>
      </c>
      <c r="B75" s="17" t="s">
        <v>183</v>
      </c>
      <c r="C75" s="17" t="s">
        <v>48</v>
      </c>
      <c r="D75" s="17" t="s">
        <v>150</v>
      </c>
      <c r="E75" s="17">
        <v>99100</v>
      </c>
      <c r="F75" s="17" t="s">
        <v>37</v>
      </c>
      <c r="G75" s="17" t="s">
        <v>164</v>
      </c>
      <c r="H75" s="17" t="s">
        <v>187</v>
      </c>
      <c r="I75" s="17" t="s">
        <v>227</v>
      </c>
      <c r="J75" s="17" t="s">
        <v>187</v>
      </c>
      <c r="K75" s="17" t="s">
        <v>187</v>
      </c>
      <c r="L75" s="17" t="s">
        <v>187</v>
      </c>
    </row>
    <row r="76" spans="1:12">
      <c r="A76" s="17" t="s">
        <v>182</v>
      </c>
      <c r="B76" s="17" t="s">
        <v>183</v>
      </c>
      <c r="C76" s="17" t="s">
        <v>48</v>
      </c>
      <c r="D76" s="17" t="s">
        <v>150</v>
      </c>
      <c r="E76" s="17">
        <v>99100</v>
      </c>
      <c r="F76" s="17" t="s">
        <v>37</v>
      </c>
      <c r="G76" s="17" t="s">
        <v>165</v>
      </c>
      <c r="H76" s="17" t="s">
        <v>187</v>
      </c>
      <c r="I76" s="17" t="s">
        <v>228</v>
      </c>
      <c r="J76" s="17" t="s">
        <v>187</v>
      </c>
      <c r="K76" s="17" t="s">
        <v>187</v>
      </c>
      <c r="L76" s="17" t="s">
        <v>187</v>
      </c>
    </row>
    <row r="77" spans="1:12">
      <c r="A77" s="17" t="s">
        <v>182</v>
      </c>
      <c r="B77" s="17" t="s">
        <v>183</v>
      </c>
      <c r="C77" s="17" t="s">
        <v>48</v>
      </c>
      <c r="D77" s="17" t="s">
        <v>150</v>
      </c>
      <c r="E77" s="17">
        <v>99100</v>
      </c>
      <c r="F77" s="17" t="s">
        <v>37</v>
      </c>
      <c r="G77" s="17" t="s">
        <v>166</v>
      </c>
      <c r="H77" s="17" t="s">
        <v>187</v>
      </c>
      <c r="I77" s="17" t="s">
        <v>229</v>
      </c>
      <c r="J77" s="17" t="s">
        <v>187</v>
      </c>
      <c r="K77" s="17" t="s">
        <v>187</v>
      </c>
      <c r="L77" s="17" t="s">
        <v>187</v>
      </c>
    </row>
    <row r="78" spans="1:12">
      <c r="A78" s="17" t="s">
        <v>182</v>
      </c>
      <c r="B78" s="17" t="s">
        <v>183</v>
      </c>
      <c r="C78" s="17" t="s">
        <v>48</v>
      </c>
      <c r="D78" s="17" t="s">
        <v>150</v>
      </c>
      <c r="E78" s="17">
        <v>99100</v>
      </c>
      <c r="F78" s="17" t="s">
        <v>37</v>
      </c>
      <c r="G78" s="17" t="s">
        <v>167</v>
      </c>
      <c r="H78" s="17" t="s">
        <v>187</v>
      </c>
      <c r="I78" s="17" t="s">
        <v>230</v>
      </c>
      <c r="J78" s="17" t="s">
        <v>187</v>
      </c>
      <c r="K78" s="17" t="s">
        <v>187</v>
      </c>
      <c r="L78" s="17" t="s">
        <v>187</v>
      </c>
    </row>
    <row r="79" spans="1:12">
      <c r="A79" s="17" t="s">
        <v>182</v>
      </c>
      <c r="B79" s="17" t="s">
        <v>183</v>
      </c>
      <c r="C79" s="17" t="s">
        <v>48</v>
      </c>
      <c r="D79" s="17" t="s">
        <v>150</v>
      </c>
      <c r="E79" s="17">
        <v>99100</v>
      </c>
      <c r="F79" s="17" t="s">
        <v>37</v>
      </c>
      <c r="G79" s="17" t="s">
        <v>98</v>
      </c>
      <c r="H79" s="17" t="s">
        <v>187</v>
      </c>
      <c r="I79" s="17" t="s">
        <v>231</v>
      </c>
      <c r="J79" s="17" t="s">
        <v>187</v>
      </c>
      <c r="K79" s="17" t="s">
        <v>187</v>
      </c>
      <c r="L79" s="17" t="s">
        <v>187</v>
      </c>
    </row>
    <row r="80" spans="1:12">
      <c r="A80" s="17" t="s">
        <v>182</v>
      </c>
      <c r="B80" s="17" t="s">
        <v>183</v>
      </c>
      <c r="C80" s="17" t="s">
        <v>48</v>
      </c>
      <c r="D80" s="17" t="s">
        <v>150</v>
      </c>
      <c r="E80" s="17">
        <v>99100</v>
      </c>
      <c r="F80" s="17" t="s">
        <v>37</v>
      </c>
      <c r="G80" s="17" t="s">
        <v>116</v>
      </c>
      <c r="H80" s="17" t="s">
        <v>187</v>
      </c>
      <c r="I80" s="17" t="s">
        <v>232</v>
      </c>
      <c r="J80" s="17" t="s">
        <v>187</v>
      </c>
      <c r="K80" s="17" t="s">
        <v>187</v>
      </c>
      <c r="L80" s="17" t="s">
        <v>187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2T</vt:lpstr>
      <vt:lpstr>売上</vt:lpstr>
      <vt:lpstr>2T (663)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鄭秀真</dc:creator>
  <cp:lastModifiedBy>鄭秀真</cp:lastModifiedBy>
  <dcterms:created xsi:type="dcterms:W3CDTF">2022-10-08T15:06:14Z</dcterms:created>
  <dcterms:modified xsi:type="dcterms:W3CDTF">2022-11-13T14:12:32Z</dcterms:modified>
</cp:coreProperties>
</file>